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1f5fe913bd258826/Pulpit/"/>
    </mc:Choice>
  </mc:AlternateContent>
  <xr:revisionPtr revIDLastSave="415" documentId="8_{05A50ABF-707D-49E7-8448-774831FE413C}" xr6:coauthVersionLast="47" xr6:coauthVersionMax="47" xr10:uidLastSave="{25F264F0-B9BB-410E-9F8E-A2DA4BB87AB2}"/>
  <bookViews>
    <workbookView xWindow="28680" yWindow="-120" windowWidth="29040" windowHeight="15360" xr2:uid="{00000000-000D-0000-FFFF-FFFF00000000}"/>
  </bookViews>
  <sheets>
    <sheet name="BEZPIECZNY KREDYT" sheetId="18" r:id="rId1"/>
    <sheet name="Grafika" sheetId="19" r:id="rId2"/>
    <sheet name="listy" sheetId="10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18" l="1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94" i="18"/>
  <c r="I95" i="18"/>
  <c r="I96" i="18"/>
  <c r="I97" i="18"/>
  <c r="I98" i="18"/>
  <c r="I99" i="18"/>
  <c r="I100" i="18"/>
  <c r="I101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I133" i="18"/>
  <c r="I134" i="18"/>
  <c r="I135" i="18"/>
  <c r="I136" i="18"/>
  <c r="I137" i="18"/>
  <c r="I138" i="18"/>
  <c r="I139" i="18"/>
  <c r="I140" i="18"/>
  <c r="I141" i="18"/>
  <c r="I142" i="18"/>
  <c r="I143" i="18"/>
  <c r="I144" i="18"/>
  <c r="I145" i="18"/>
  <c r="I146" i="18"/>
  <c r="I147" i="18"/>
  <c r="I148" i="18"/>
  <c r="I149" i="18"/>
  <c r="I150" i="18"/>
  <c r="I151" i="18"/>
  <c r="I152" i="18"/>
  <c r="I153" i="18"/>
  <c r="I154" i="18"/>
  <c r="I155" i="18"/>
  <c r="I156" i="18"/>
  <c r="I157" i="18"/>
  <c r="I158" i="18"/>
  <c r="I159" i="18"/>
  <c r="I160" i="18"/>
  <c r="I161" i="18"/>
  <c r="I162" i="18"/>
  <c r="I163" i="18"/>
  <c r="I164" i="18"/>
  <c r="I165" i="18"/>
  <c r="I166" i="18"/>
  <c r="I167" i="18"/>
  <c r="I168" i="18"/>
  <c r="I169" i="18"/>
  <c r="I170" i="18"/>
  <c r="I171" i="18"/>
  <c r="I172" i="18"/>
  <c r="I173" i="18"/>
  <c r="I174" i="18"/>
  <c r="I175" i="18"/>
  <c r="I176" i="18"/>
  <c r="I177" i="18"/>
  <c r="I178" i="18"/>
  <c r="I179" i="18"/>
  <c r="I180" i="18"/>
  <c r="I181" i="18"/>
  <c r="I182" i="18"/>
  <c r="I183" i="18"/>
  <c r="I184" i="18"/>
  <c r="I185" i="18"/>
  <c r="I186" i="18"/>
  <c r="I187" i="18"/>
  <c r="I188" i="18"/>
  <c r="I189" i="18"/>
  <c r="I190" i="18"/>
  <c r="I191" i="18"/>
  <c r="I192" i="18"/>
  <c r="I193" i="18"/>
  <c r="I194" i="18"/>
  <c r="I195" i="18"/>
  <c r="I196" i="18"/>
  <c r="I197" i="18"/>
  <c r="I198" i="18"/>
  <c r="I199" i="18"/>
  <c r="I200" i="18"/>
  <c r="I201" i="18"/>
  <c r="I202" i="18"/>
  <c r="I203" i="18"/>
  <c r="I204" i="18"/>
  <c r="I205" i="18"/>
  <c r="I206" i="18"/>
  <c r="I207" i="18"/>
  <c r="I208" i="18"/>
  <c r="I209" i="18"/>
  <c r="I210" i="18"/>
  <c r="I211" i="18"/>
  <c r="I212" i="18"/>
  <c r="I213" i="18"/>
  <c r="I214" i="18"/>
  <c r="I215" i="18"/>
  <c r="I216" i="18"/>
  <c r="I217" i="18"/>
  <c r="I218" i="18"/>
  <c r="I219" i="18"/>
  <c r="I220" i="18"/>
  <c r="I221" i="18"/>
  <c r="I222" i="18"/>
  <c r="I223" i="18"/>
  <c r="I224" i="18"/>
  <c r="I225" i="18"/>
  <c r="I226" i="18"/>
  <c r="I227" i="18"/>
  <c r="I228" i="18"/>
  <c r="I229" i="18"/>
  <c r="I230" i="18"/>
  <c r="I231" i="18"/>
  <c r="I232" i="18"/>
  <c r="I233" i="18"/>
  <c r="I234" i="18"/>
  <c r="I235" i="18"/>
  <c r="I236" i="18"/>
  <c r="I237" i="18"/>
  <c r="I238" i="18"/>
  <c r="I239" i="18"/>
  <c r="I240" i="18"/>
  <c r="I241" i="18"/>
  <c r="I242" i="18"/>
  <c r="I243" i="18"/>
  <c r="I244" i="18"/>
  <c r="I245" i="18"/>
  <c r="I246" i="18"/>
  <c r="I247" i="18"/>
  <c r="I248" i="18"/>
  <c r="I249" i="18"/>
  <c r="I250" i="18"/>
  <c r="I251" i="18"/>
  <c r="I252" i="18"/>
  <c r="I253" i="18"/>
  <c r="I254" i="18"/>
  <c r="I255" i="18"/>
  <c r="I256" i="18"/>
  <c r="I257" i="18"/>
  <c r="I258" i="18"/>
  <c r="I259" i="18"/>
  <c r="I260" i="18"/>
  <c r="I261" i="18"/>
  <c r="I262" i="18"/>
  <c r="I263" i="18"/>
  <c r="I264" i="18"/>
  <c r="I265" i="18"/>
  <c r="I266" i="18"/>
  <c r="I267" i="18"/>
  <c r="I268" i="18"/>
  <c r="I269" i="18"/>
  <c r="I270" i="18"/>
  <c r="I271" i="18"/>
  <c r="I272" i="18"/>
  <c r="I273" i="18"/>
  <c r="I274" i="18"/>
  <c r="I275" i="18"/>
  <c r="I276" i="18"/>
  <c r="I277" i="18"/>
  <c r="I278" i="18"/>
  <c r="I279" i="18"/>
  <c r="I280" i="18"/>
  <c r="I281" i="18"/>
  <c r="I282" i="18"/>
  <c r="I283" i="18"/>
  <c r="I284" i="18"/>
  <c r="I285" i="18"/>
  <c r="I286" i="18"/>
  <c r="I287" i="18"/>
  <c r="I288" i="18"/>
  <c r="I289" i="18"/>
  <c r="I290" i="18"/>
  <c r="I291" i="18"/>
  <c r="I292" i="18"/>
  <c r="I293" i="18"/>
  <c r="I294" i="18"/>
  <c r="I295" i="18"/>
  <c r="I296" i="18"/>
  <c r="I297" i="18"/>
  <c r="I298" i="18"/>
  <c r="I299" i="18"/>
  <c r="I300" i="18"/>
  <c r="I301" i="18"/>
  <c r="I302" i="18"/>
  <c r="I303" i="18"/>
  <c r="I304" i="18"/>
  <c r="I305" i="18"/>
  <c r="I306" i="18"/>
  <c r="I307" i="18"/>
  <c r="I308" i="18"/>
  <c r="I309" i="18"/>
  <c r="I310" i="18"/>
  <c r="I311" i="18"/>
  <c r="I312" i="18"/>
  <c r="I313" i="18"/>
  <c r="I314" i="18"/>
  <c r="I315" i="18"/>
  <c r="I316" i="18"/>
  <c r="I317" i="18"/>
  <c r="I318" i="18"/>
  <c r="I319" i="18"/>
  <c r="I320" i="18"/>
  <c r="I321" i="18"/>
  <c r="I322" i="18"/>
  <c r="I323" i="18"/>
  <c r="I324" i="18"/>
  <c r="I325" i="18"/>
  <c r="I326" i="18"/>
  <c r="I327" i="18"/>
  <c r="I328" i="18"/>
  <c r="I329" i="18"/>
  <c r="I330" i="18"/>
  <c r="I331" i="18"/>
  <c r="I332" i="18"/>
  <c r="I333" i="18"/>
  <c r="I334" i="18"/>
  <c r="I335" i="18"/>
  <c r="I336" i="18"/>
  <c r="I337" i="18"/>
  <c r="I338" i="18"/>
  <c r="I339" i="18"/>
  <c r="I340" i="18"/>
  <c r="I341" i="18"/>
  <c r="I342" i="18"/>
  <c r="I343" i="18"/>
  <c r="I344" i="18"/>
  <c r="I345" i="18"/>
  <c r="I346" i="18"/>
  <c r="I347" i="18"/>
  <c r="I348" i="18"/>
  <c r="I349" i="18"/>
  <c r="I350" i="18"/>
  <c r="I351" i="18"/>
  <c r="I352" i="18"/>
  <c r="I353" i="18"/>
  <c r="I354" i="18"/>
  <c r="I355" i="18"/>
  <c r="I356" i="18"/>
  <c r="I357" i="18"/>
  <c r="I358" i="18"/>
  <c r="I359" i="18"/>
  <c r="I360" i="18"/>
  <c r="I361" i="18"/>
  <c r="I362" i="18"/>
  <c r="I363" i="18"/>
  <c r="I364" i="18"/>
  <c r="I365" i="18"/>
  <c r="I366" i="18"/>
  <c r="I367" i="18"/>
  <c r="I368" i="18"/>
  <c r="I369" i="18"/>
  <c r="I370" i="18"/>
  <c r="I371" i="18"/>
  <c r="I372" i="18"/>
  <c r="I373" i="18"/>
  <c r="I374" i="18"/>
  <c r="I375" i="18"/>
  <c r="I376" i="18"/>
  <c r="I377" i="18"/>
  <c r="I378" i="18"/>
  <c r="I379" i="18"/>
  <c r="I380" i="18"/>
  <c r="I381" i="18"/>
  <c r="I382" i="18"/>
  <c r="I383" i="18"/>
  <c r="I384" i="18"/>
  <c r="I385" i="18"/>
  <c r="I386" i="18"/>
  <c r="I387" i="18"/>
  <c r="I388" i="18"/>
  <c r="I389" i="18"/>
  <c r="I390" i="18"/>
  <c r="I391" i="18"/>
  <c r="I392" i="18"/>
  <c r="I393" i="18"/>
  <c r="I394" i="18"/>
  <c r="I395" i="18"/>
  <c r="I396" i="18"/>
  <c r="I397" i="18"/>
  <c r="I398" i="18"/>
  <c r="I399" i="18"/>
  <c r="I400" i="18"/>
  <c r="I401" i="18"/>
  <c r="I402" i="18"/>
  <c r="I403" i="18"/>
  <c r="I36" i="18"/>
  <c r="G15" i="18"/>
  <c r="P35" i="18"/>
  <c r="L36" i="18"/>
  <c r="G35" i="18"/>
  <c r="C36" i="18"/>
  <c r="Q36" i="18" s="1"/>
  <c r="G29" i="18"/>
  <c r="U36" i="18"/>
  <c r="Y35" i="18"/>
  <c r="G18" i="18"/>
  <c r="S36" i="18" l="1"/>
  <c r="O36" i="18" s="1"/>
  <c r="E36" i="18"/>
  <c r="H36" i="18"/>
  <c r="N36" i="18"/>
  <c r="P36" i="18" s="1"/>
  <c r="L37" i="18"/>
  <c r="C37" i="18"/>
  <c r="U37" i="18"/>
  <c r="Z36" i="18"/>
  <c r="AA36" i="18"/>
  <c r="AB36" i="18" l="1"/>
  <c r="X36" i="18" s="1"/>
  <c r="Q37" i="18"/>
  <c r="S37" i="18" s="1"/>
  <c r="M36" i="18"/>
  <c r="M7" i="18" s="1"/>
  <c r="J36" i="18"/>
  <c r="F36" i="18" s="1"/>
  <c r="D36" i="18" s="1"/>
  <c r="L7" i="18" s="1"/>
  <c r="H37" i="18"/>
  <c r="L38" i="18"/>
  <c r="K37" i="18"/>
  <c r="C38" i="18"/>
  <c r="B37" i="18"/>
  <c r="U38" i="18"/>
  <c r="AA37" i="18"/>
  <c r="T37" i="18"/>
  <c r="Z37" i="18"/>
  <c r="Q38" i="18" l="1"/>
  <c r="S38" i="18" s="1"/>
  <c r="N7" i="18"/>
  <c r="J37" i="18"/>
  <c r="O37" i="18"/>
  <c r="N37" i="18"/>
  <c r="P37" i="18" s="1"/>
  <c r="H38" i="18"/>
  <c r="K38" i="18"/>
  <c r="L39" i="18"/>
  <c r="B38" i="18"/>
  <c r="C39" i="18"/>
  <c r="AB37" i="18"/>
  <c r="T38" i="18"/>
  <c r="AA38" i="18"/>
  <c r="U39" i="18"/>
  <c r="Z38" i="18"/>
  <c r="Q39" i="18" l="1"/>
  <c r="S39" i="18" s="1"/>
  <c r="M37" i="18"/>
  <c r="O38" i="18"/>
  <c r="N38" i="18"/>
  <c r="P38" i="18" s="1"/>
  <c r="J38" i="18"/>
  <c r="H39" i="18"/>
  <c r="L40" i="18"/>
  <c r="K39" i="18"/>
  <c r="C40" i="18"/>
  <c r="B39" i="18"/>
  <c r="AB38" i="18"/>
  <c r="U40" i="18"/>
  <c r="AA39" i="18"/>
  <c r="Z39" i="18"/>
  <c r="T39" i="18"/>
  <c r="Q40" i="18" l="1"/>
  <c r="S40" i="18" s="1"/>
  <c r="M38" i="18"/>
  <c r="J39" i="18"/>
  <c r="O39" i="18"/>
  <c r="H40" i="18"/>
  <c r="K40" i="18"/>
  <c r="L41" i="18"/>
  <c r="B40" i="18"/>
  <c r="C41" i="18"/>
  <c r="AB39" i="18"/>
  <c r="T40" i="18"/>
  <c r="AA40" i="18"/>
  <c r="U41" i="18"/>
  <c r="Z40" i="18"/>
  <c r="Q41" i="18" l="1"/>
  <c r="S41" i="18" s="1"/>
  <c r="N39" i="18"/>
  <c r="P39" i="18" s="1"/>
  <c r="H41" i="18"/>
  <c r="J40" i="18"/>
  <c r="L42" i="18"/>
  <c r="K41" i="18"/>
  <c r="C42" i="18"/>
  <c r="B41" i="18"/>
  <c r="AB40" i="18"/>
  <c r="AA41" i="18"/>
  <c r="U42" i="18"/>
  <c r="Z41" i="18"/>
  <c r="T41" i="18"/>
  <c r="Q42" i="18" l="1"/>
  <c r="S42" i="18" s="1"/>
  <c r="M39" i="18"/>
  <c r="H42" i="18"/>
  <c r="J41" i="18"/>
  <c r="N40" i="18"/>
  <c r="P40" i="18" s="1"/>
  <c r="O40" i="18"/>
  <c r="K42" i="18"/>
  <c r="L43" i="18"/>
  <c r="B42" i="18"/>
  <c r="C43" i="18"/>
  <c r="AB41" i="18"/>
  <c r="T42" i="18"/>
  <c r="Z42" i="18"/>
  <c r="U43" i="18"/>
  <c r="AA42" i="18"/>
  <c r="Q43" i="18" l="1"/>
  <c r="S43" i="18" s="1"/>
  <c r="J42" i="18"/>
  <c r="M40" i="18"/>
  <c r="H43" i="18"/>
  <c r="L44" i="18"/>
  <c r="K43" i="18"/>
  <c r="C44" i="18"/>
  <c r="B43" i="18"/>
  <c r="AB42" i="18"/>
  <c r="T43" i="18"/>
  <c r="AA43" i="18"/>
  <c r="Z43" i="18"/>
  <c r="U44" i="18"/>
  <c r="Q44" i="18" l="1"/>
  <c r="S44" i="18" s="1"/>
  <c r="J43" i="18"/>
  <c r="H44" i="18"/>
  <c r="N41" i="18"/>
  <c r="P41" i="18" s="1"/>
  <c r="O41" i="18"/>
  <c r="K44" i="18"/>
  <c r="L45" i="18"/>
  <c r="B44" i="18"/>
  <c r="C45" i="18"/>
  <c r="AB43" i="18"/>
  <c r="AA44" i="18"/>
  <c r="Z44" i="18"/>
  <c r="T44" i="18"/>
  <c r="U45" i="18"/>
  <c r="Q45" i="18" l="1"/>
  <c r="S45" i="18" s="1"/>
  <c r="J44" i="18"/>
  <c r="H45" i="18"/>
  <c r="M41" i="18"/>
  <c r="L46" i="18"/>
  <c r="K45" i="18"/>
  <c r="C46" i="18"/>
  <c r="B45" i="18"/>
  <c r="AB44" i="18"/>
  <c r="Z45" i="18"/>
  <c r="U46" i="18"/>
  <c r="T45" i="18"/>
  <c r="AA45" i="18"/>
  <c r="Q46" i="18" l="1"/>
  <c r="S46" i="18" s="1"/>
  <c r="J45" i="18"/>
  <c r="H46" i="18"/>
  <c r="O42" i="18"/>
  <c r="N42" i="18"/>
  <c r="P42" i="18" s="1"/>
  <c r="K46" i="18"/>
  <c r="L47" i="18"/>
  <c r="B46" i="18"/>
  <c r="C47" i="18"/>
  <c r="AB45" i="18"/>
  <c r="U47" i="18"/>
  <c r="T46" i="18"/>
  <c r="Z46" i="18"/>
  <c r="AA46" i="18"/>
  <c r="Q47" i="18" l="1"/>
  <c r="S47" i="18" s="1"/>
  <c r="J46" i="18"/>
  <c r="H47" i="18"/>
  <c r="M42" i="18"/>
  <c r="N43" i="18"/>
  <c r="P43" i="18" s="1"/>
  <c r="O43" i="18"/>
  <c r="L48" i="18"/>
  <c r="K47" i="18"/>
  <c r="C48" i="18"/>
  <c r="B47" i="18"/>
  <c r="AB46" i="18"/>
  <c r="T47" i="18"/>
  <c r="AA47" i="18"/>
  <c r="Z47" i="18"/>
  <c r="U48" i="18"/>
  <c r="Q48" i="18" l="1"/>
  <c r="S48" i="18" s="1"/>
  <c r="J47" i="18"/>
  <c r="H48" i="18"/>
  <c r="M43" i="18"/>
  <c r="K48" i="18"/>
  <c r="L49" i="18"/>
  <c r="B48" i="18"/>
  <c r="C49" i="18"/>
  <c r="AB47" i="18"/>
  <c r="T48" i="18"/>
  <c r="AA48" i="18"/>
  <c r="Z48" i="18"/>
  <c r="AB48" i="18" s="1"/>
  <c r="U49" i="18"/>
  <c r="Q49" i="18" l="1"/>
  <c r="S49" i="18" s="1"/>
  <c r="J48" i="18"/>
  <c r="H49" i="18"/>
  <c r="O44" i="18"/>
  <c r="N44" i="18"/>
  <c r="P44" i="18" s="1"/>
  <c r="L50" i="18"/>
  <c r="K49" i="18"/>
  <c r="C50" i="18"/>
  <c r="B49" i="18"/>
  <c r="U50" i="18"/>
  <c r="T49" i="18"/>
  <c r="AA49" i="18"/>
  <c r="Z49" i="18"/>
  <c r="Q50" i="18" l="1"/>
  <c r="S50" i="18" s="1"/>
  <c r="J49" i="18"/>
  <c r="H50" i="18"/>
  <c r="M44" i="18"/>
  <c r="K50" i="18"/>
  <c r="L51" i="18"/>
  <c r="B50" i="18"/>
  <c r="C51" i="18"/>
  <c r="AB49" i="18"/>
  <c r="U51" i="18"/>
  <c r="AA50" i="18"/>
  <c r="Z50" i="18"/>
  <c r="T50" i="18"/>
  <c r="Q51" i="18" l="1"/>
  <c r="S51" i="18" s="1"/>
  <c r="J50" i="18"/>
  <c r="H51" i="18"/>
  <c r="N45" i="18"/>
  <c r="P45" i="18" s="1"/>
  <c r="O45" i="18"/>
  <c r="L52" i="18"/>
  <c r="K51" i="18"/>
  <c r="C52" i="18"/>
  <c r="B51" i="18"/>
  <c r="AB50" i="18"/>
  <c r="U52" i="18"/>
  <c r="T51" i="18"/>
  <c r="Z51" i="18"/>
  <c r="AA51" i="18"/>
  <c r="Q52" i="18" l="1"/>
  <c r="S52" i="18" s="1"/>
  <c r="H52" i="18"/>
  <c r="J51" i="18"/>
  <c r="M45" i="18"/>
  <c r="L53" i="18"/>
  <c r="K52" i="18"/>
  <c r="B52" i="18"/>
  <c r="C53" i="18"/>
  <c r="AB51" i="18"/>
  <c r="AA52" i="18"/>
  <c r="U53" i="18"/>
  <c r="Z52" i="18"/>
  <c r="T52" i="18"/>
  <c r="Q53" i="18" l="1"/>
  <c r="S53" i="18" s="1"/>
  <c r="J52" i="18"/>
  <c r="H53" i="18"/>
  <c r="N46" i="18"/>
  <c r="P46" i="18" s="1"/>
  <c r="O46" i="18"/>
  <c r="L54" i="18"/>
  <c r="K53" i="18"/>
  <c r="C54" i="18"/>
  <c r="B53" i="18"/>
  <c r="AB52" i="18"/>
  <c r="AA53" i="18"/>
  <c r="Z53" i="18"/>
  <c r="U54" i="18"/>
  <c r="T53" i="18"/>
  <c r="Q54" i="18" l="1"/>
  <c r="S54" i="18" s="1"/>
  <c r="J53" i="18"/>
  <c r="H54" i="18"/>
  <c r="M46" i="18"/>
  <c r="L55" i="18"/>
  <c r="K54" i="18"/>
  <c r="B54" i="18"/>
  <c r="C55" i="18"/>
  <c r="AB53" i="18"/>
  <c r="AA54" i="18"/>
  <c r="U55" i="18"/>
  <c r="Z54" i="18"/>
  <c r="T54" i="18"/>
  <c r="Q55" i="18" l="1"/>
  <c r="S55" i="18" s="1"/>
  <c r="J54" i="18"/>
  <c r="H55" i="18"/>
  <c r="O47" i="18"/>
  <c r="N47" i="18"/>
  <c r="P47" i="18" s="1"/>
  <c r="L56" i="18"/>
  <c r="K55" i="18"/>
  <c r="C56" i="18"/>
  <c r="B55" i="18"/>
  <c r="AB54" i="18"/>
  <c r="AA55" i="18"/>
  <c r="Z55" i="18"/>
  <c r="U56" i="18"/>
  <c r="T55" i="18"/>
  <c r="Q56" i="18" l="1"/>
  <c r="S56" i="18" s="1"/>
  <c r="J55" i="18"/>
  <c r="H56" i="18"/>
  <c r="O48" i="18"/>
  <c r="N48" i="18"/>
  <c r="P48" i="18" s="1"/>
  <c r="M47" i="18"/>
  <c r="K56" i="18"/>
  <c r="L57" i="18"/>
  <c r="B56" i="18"/>
  <c r="C57" i="18"/>
  <c r="AB55" i="18"/>
  <c r="AA56" i="18"/>
  <c r="T56" i="18"/>
  <c r="U57" i="18"/>
  <c r="Z56" i="18"/>
  <c r="Q57" i="18" l="1"/>
  <c r="S57" i="18" s="1"/>
  <c r="J56" i="18"/>
  <c r="H57" i="18"/>
  <c r="M48" i="18"/>
  <c r="L58" i="18"/>
  <c r="K57" i="18"/>
  <c r="C58" i="18"/>
  <c r="B57" i="18"/>
  <c r="AB56" i="18"/>
  <c r="AA57" i="18"/>
  <c r="Z57" i="18"/>
  <c r="U58" i="18"/>
  <c r="T57" i="18"/>
  <c r="Q58" i="18" l="1"/>
  <c r="S58" i="18" s="1"/>
  <c r="H58" i="18"/>
  <c r="J57" i="18"/>
  <c r="N49" i="18"/>
  <c r="P49" i="18" s="1"/>
  <c r="O49" i="18"/>
  <c r="L59" i="18"/>
  <c r="K58" i="18"/>
  <c r="B58" i="18"/>
  <c r="C59" i="18"/>
  <c r="AB57" i="18"/>
  <c r="AA58" i="18"/>
  <c r="Z58" i="18"/>
  <c r="U59" i="18"/>
  <c r="T58" i="18"/>
  <c r="Q59" i="18" l="1"/>
  <c r="S59" i="18" s="1"/>
  <c r="J58" i="18"/>
  <c r="H59" i="18"/>
  <c r="M49" i="18"/>
  <c r="L60" i="18"/>
  <c r="K59" i="18"/>
  <c r="C60" i="18"/>
  <c r="B59" i="18"/>
  <c r="AB58" i="18"/>
  <c r="AA59" i="18"/>
  <c r="Z59" i="18"/>
  <c r="U60" i="18"/>
  <c r="T59" i="18"/>
  <c r="Q60" i="18" l="1"/>
  <c r="S60" i="18" s="1"/>
  <c r="J59" i="18"/>
  <c r="H60" i="18"/>
  <c r="O50" i="18"/>
  <c r="N50" i="18"/>
  <c r="P50" i="18" s="1"/>
  <c r="L61" i="18"/>
  <c r="K60" i="18"/>
  <c r="B60" i="18"/>
  <c r="C61" i="18"/>
  <c r="AB59" i="18"/>
  <c r="U61" i="18"/>
  <c r="T60" i="18"/>
  <c r="AA60" i="18"/>
  <c r="Z60" i="18"/>
  <c r="Q61" i="18" l="1"/>
  <c r="S61" i="18" s="1"/>
  <c r="J60" i="18"/>
  <c r="H61" i="18"/>
  <c r="M50" i="18"/>
  <c r="L62" i="18"/>
  <c r="K61" i="18"/>
  <c r="C62" i="18"/>
  <c r="B61" i="18"/>
  <c r="AB60" i="18"/>
  <c r="T61" i="18"/>
  <c r="AA61" i="18"/>
  <c r="U62" i="18"/>
  <c r="Z61" i="18"/>
  <c r="Q62" i="18" l="1"/>
  <c r="S62" i="18" s="1"/>
  <c r="J61" i="18"/>
  <c r="H62" i="18"/>
  <c r="N51" i="18"/>
  <c r="P51" i="18" s="1"/>
  <c r="O51" i="18"/>
  <c r="K62" i="18"/>
  <c r="L63" i="18"/>
  <c r="B62" i="18"/>
  <c r="C63" i="18"/>
  <c r="AB61" i="18"/>
  <c r="Z62" i="18"/>
  <c r="U63" i="18"/>
  <c r="T62" i="18"/>
  <c r="AA62" i="18"/>
  <c r="Q63" i="18" l="1"/>
  <c r="S63" i="18" s="1"/>
  <c r="J62" i="18"/>
  <c r="H63" i="18"/>
  <c r="M51" i="18"/>
  <c r="L64" i="18"/>
  <c r="K63" i="18"/>
  <c r="C64" i="18"/>
  <c r="B63" i="18"/>
  <c r="AB62" i="18"/>
  <c r="AA63" i="18"/>
  <c r="Z63" i="18"/>
  <c r="T63" i="18"/>
  <c r="U64" i="18"/>
  <c r="Q64" i="18" l="1"/>
  <c r="S64" i="18" s="1"/>
  <c r="J63" i="18"/>
  <c r="H64" i="18"/>
  <c r="N52" i="18"/>
  <c r="P52" i="18" s="1"/>
  <c r="O52" i="18"/>
  <c r="K64" i="18"/>
  <c r="L65" i="18"/>
  <c r="B64" i="18"/>
  <c r="C65" i="18"/>
  <c r="AB63" i="18"/>
  <c r="T64" i="18"/>
  <c r="AA64" i="18"/>
  <c r="Z64" i="18"/>
  <c r="U65" i="18"/>
  <c r="Q65" i="18" l="1"/>
  <c r="S65" i="18" s="1"/>
  <c r="M52" i="18"/>
  <c r="J64" i="18"/>
  <c r="H65" i="18"/>
  <c r="O53" i="18"/>
  <c r="L66" i="18"/>
  <c r="K65" i="18"/>
  <c r="C66" i="18"/>
  <c r="B65" i="18"/>
  <c r="AB64" i="18"/>
  <c r="U66" i="18"/>
  <c r="T65" i="18"/>
  <c r="Z65" i="18"/>
  <c r="AA65" i="18"/>
  <c r="Q66" i="18" l="1"/>
  <c r="S66" i="18" s="1"/>
  <c r="N53" i="18"/>
  <c r="P53" i="18" s="1"/>
  <c r="H66" i="18"/>
  <c r="J65" i="18"/>
  <c r="K66" i="18"/>
  <c r="L67" i="18"/>
  <c r="B66" i="18"/>
  <c r="C67" i="18"/>
  <c r="AB65" i="18"/>
  <c r="T66" i="18"/>
  <c r="Z66" i="18"/>
  <c r="U67" i="18"/>
  <c r="AA66" i="18"/>
  <c r="Q67" i="18" l="1"/>
  <c r="S67" i="18" s="1"/>
  <c r="M53" i="18"/>
  <c r="J66" i="18"/>
  <c r="H67" i="18"/>
  <c r="O54" i="18"/>
  <c r="N54" i="18"/>
  <c r="P54" i="18" s="1"/>
  <c r="L68" i="18"/>
  <c r="K67" i="18"/>
  <c r="C68" i="18"/>
  <c r="B67" i="18"/>
  <c r="AB66" i="18"/>
  <c r="AA67" i="18"/>
  <c r="Z67" i="18"/>
  <c r="T67" i="18"/>
  <c r="U68" i="18"/>
  <c r="Q68" i="18" l="1"/>
  <c r="S68" i="18" s="1"/>
  <c r="H68" i="18"/>
  <c r="J67" i="18"/>
  <c r="M54" i="18"/>
  <c r="K68" i="18"/>
  <c r="L69" i="18"/>
  <c r="B68" i="18"/>
  <c r="C69" i="18"/>
  <c r="AB67" i="18"/>
  <c r="U69" i="18"/>
  <c r="T68" i="18"/>
  <c r="AA68" i="18"/>
  <c r="Z68" i="18"/>
  <c r="Q69" i="18" l="1"/>
  <c r="S69" i="18" s="1"/>
  <c r="J68" i="18"/>
  <c r="H69" i="18"/>
  <c r="N55" i="18"/>
  <c r="P55" i="18" s="1"/>
  <c r="O55" i="18"/>
  <c r="L70" i="18"/>
  <c r="K69" i="18"/>
  <c r="C70" i="18"/>
  <c r="B69" i="18"/>
  <c r="AB68" i="18"/>
  <c r="T69" i="18"/>
  <c r="AA69" i="18"/>
  <c r="U70" i="18"/>
  <c r="Z69" i="18"/>
  <c r="J69" i="18" l="1"/>
  <c r="Q70" i="18"/>
  <c r="S70" i="18" s="1"/>
  <c r="H70" i="18"/>
  <c r="M55" i="18"/>
  <c r="K70" i="18"/>
  <c r="L71" i="18"/>
  <c r="B70" i="18"/>
  <c r="C71" i="18"/>
  <c r="AB69" i="18"/>
  <c r="Z70" i="18"/>
  <c r="U71" i="18"/>
  <c r="AA70" i="18"/>
  <c r="T70" i="18"/>
  <c r="J70" i="18" l="1"/>
  <c r="Q71" i="18"/>
  <c r="S71" i="18" s="1"/>
  <c r="H71" i="18"/>
  <c r="O56" i="18"/>
  <c r="N56" i="18"/>
  <c r="P56" i="18" s="1"/>
  <c r="L72" i="18"/>
  <c r="K71" i="18"/>
  <c r="C72" i="18"/>
  <c r="B71" i="18"/>
  <c r="AB70" i="18"/>
  <c r="T71" i="18"/>
  <c r="AA71" i="18"/>
  <c r="Z71" i="18"/>
  <c r="U72" i="18"/>
  <c r="Q72" i="18" l="1"/>
  <c r="S72" i="18" s="1"/>
  <c r="J71" i="18"/>
  <c r="H72" i="18"/>
  <c r="M56" i="18"/>
  <c r="N57" i="18"/>
  <c r="P57" i="18" s="1"/>
  <c r="O57" i="18"/>
  <c r="K72" i="18"/>
  <c r="L73" i="18"/>
  <c r="B72" i="18"/>
  <c r="C73" i="18"/>
  <c r="AB71" i="18"/>
  <c r="T72" i="18"/>
  <c r="AA72" i="18"/>
  <c r="Z72" i="18"/>
  <c r="U73" i="18"/>
  <c r="Q73" i="18" l="1"/>
  <c r="S73" i="18" s="1"/>
  <c r="J72" i="18"/>
  <c r="H73" i="18"/>
  <c r="M57" i="18"/>
  <c r="L74" i="18"/>
  <c r="K73" i="18"/>
  <c r="C74" i="18"/>
  <c r="B73" i="18"/>
  <c r="AB72" i="18"/>
  <c r="U74" i="18"/>
  <c r="T73" i="18"/>
  <c r="AA73" i="18"/>
  <c r="Z73" i="18"/>
  <c r="Q74" i="18" l="1"/>
  <c r="S74" i="18" s="1"/>
  <c r="J73" i="18"/>
  <c r="H74" i="18"/>
  <c r="N58" i="18"/>
  <c r="P58" i="18" s="1"/>
  <c r="O58" i="18"/>
  <c r="K74" i="18"/>
  <c r="L75" i="18"/>
  <c r="B74" i="18"/>
  <c r="C75" i="18"/>
  <c r="AB73" i="18"/>
  <c r="T74" i="18"/>
  <c r="AA74" i="18"/>
  <c r="Z74" i="18"/>
  <c r="U75" i="18"/>
  <c r="Q75" i="18" l="1"/>
  <c r="S75" i="18" s="1"/>
  <c r="J74" i="18"/>
  <c r="H75" i="18"/>
  <c r="M58" i="18"/>
  <c r="L76" i="18"/>
  <c r="K75" i="18"/>
  <c r="C76" i="18"/>
  <c r="B75" i="18"/>
  <c r="AB74" i="18"/>
  <c r="AA75" i="18"/>
  <c r="Z75" i="18"/>
  <c r="U76" i="18"/>
  <c r="T75" i="18"/>
  <c r="Q76" i="18" l="1"/>
  <c r="S76" i="18" s="1"/>
  <c r="H76" i="18"/>
  <c r="J75" i="18"/>
  <c r="N59" i="18"/>
  <c r="P59" i="18" s="1"/>
  <c r="O59" i="18"/>
  <c r="K76" i="18"/>
  <c r="L77" i="18"/>
  <c r="B76" i="18"/>
  <c r="C77" i="18"/>
  <c r="AB75" i="18"/>
  <c r="U77" i="18"/>
  <c r="T76" i="18"/>
  <c r="AA76" i="18"/>
  <c r="Z76" i="18"/>
  <c r="Q77" i="18" l="1"/>
  <c r="S77" i="18" s="1"/>
  <c r="J76" i="18"/>
  <c r="H77" i="18"/>
  <c r="M59" i="18"/>
  <c r="L78" i="18"/>
  <c r="K77" i="18"/>
  <c r="C78" i="18"/>
  <c r="B77" i="18"/>
  <c r="AB76" i="18"/>
  <c r="T77" i="18"/>
  <c r="AA77" i="18"/>
  <c r="Z77" i="18"/>
  <c r="U78" i="18"/>
  <c r="Q78" i="18" l="1"/>
  <c r="S78" i="18" s="1"/>
  <c r="J77" i="18"/>
  <c r="H78" i="18"/>
  <c r="N60" i="18"/>
  <c r="P60" i="18" s="1"/>
  <c r="O60" i="18"/>
  <c r="L79" i="18"/>
  <c r="K78" i="18"/>
  <c r="B78" i="18"/>
  <c r="C79" i="18"/>
  <c r="AB77" i="18"/>
  <c r="Z78" i="18"/>
  <c r="U79" i="18"/>
  <c r="AA78" i="18"/>
  <c r="T78" i="18"/>
  <c r="Q79" i="18" l="1"/>
  <c r="S79" i="18" s="1"/>
  <c r="J78" i="18"/>
  <c r="M60" i="18"/>
  <c r="H79" i="18"/>
  <c r="O61" i="18"/>
  <c r="L80" i="18"/>
  <c r="K79" i="18"/>
  <c r="C80" i="18"/>
  <c r="B79" i="18"/>
  <c r="AB78" i="18"/>
  <c r="T79" i="18"/>
  <c r="AA79" i="18"/>
  <c r="Z79" i="18"/>
  <c r="U80" i="18"/>
  <c r="Q80" i="18" l="1"/>
  <c r="S80" i="18" s="1"/>
  <c r="J79" i="18"/>
  <c r="H80" i="18"/>
  <c r="N61" i="18"/>
  <c r="L81" i="18"/>
  <c r="K80" i="18"/>
  <c r="B80" i="18"/>
  <c r="C81" i="18"/>
  <c r="AB79" i="18"/>
  <c r="T80" i="18"/>
  <c r="AA80" i="18"/>
  <c r="Z80" i="18"/>
  <c r="U81" i="18"/>
  <c r="Q81" i="18" l="1"/>
  <c r="S81" i="18" s="1"/>
  <c r="M61" i="18"/>
  <c r="P61" i="18"/>
  <c r="N62" i="18" s="1"/>
  <c r="H81" i="18"/>
  <c r="J80" i="18"/>
  <c r="L82" i="18"/>
  <c r="K81" i="18"/>
  <c r="C82" i="18"/>
  <c r="B81" i="18"/>
  <c r="AB80" i="18"/>
  <c r="U82" i="18"/>
  <c r="T81" i="18"/>
  <c r="AA81" i="18"/>
  <c r="Z81" i="18"/>
  <c r="Q82" i="18" l="1"/>
  <c r="S82" i="18" s="1"/>
  <c r="P62" i="18"/>
  <c r="O63" i="18" s="1"/>
  <c r="J81" i="18"/>
  <c r="H82" i="18"/>
  <c r="O62" i="18"/>
  <c r="M62" i="18" s="1"/>
  <c r="L83" i="18"/>
  <c r="K82" i="18"/>
  <c r="B82" i="18"/>
  <c r="C83" i="18"/>
  <c r="AB81" i="18"/>
  <c r="T82" i="18"/>
  <c r="AA82" i="18"/>
  <c r="Z82" i="18"/>
  <c r="AB82" i="18" s="1"/>
  <c r="U83" i="18"/>
  <c r="J82" i="18" l="1"/>
  <c r="Q83" i="18"/>
  <c r="S83" i="18" s="1"/>
  <c r="N63" i="18"/>
  <c r="M63" i="18" s="1"/>
  <c r="H83" i="18"/>
  <c r="L84" i="18"/>
  <c r="K83" i="18"/>
  <c r="C84" i="18"/>
  <c r="B83" i="18"/>
  <c r="AA83" i="18"/>
  <c r="Z83" i="18"/>
  <c r="U84" i="18"/>
  <c r="T83" i="18"/>
  <c r="Q84" i="18" l="1"/>
  <c r="S84" i="18" s="1"/>
  <c r="P63" i="18"/>
  <c r="O64" i="18" s="1"/>
  <c r="J83" i="18"/>
  <c r="H84" i="18"/>
  <c r="L85" i="18"/>
  <c r="K84" i="18"/>
  <c r="B84" i="18"/>
  <c r="C85" i="18"/>
  <c r="AB83" i="18"/>
  <c r="U85" i="18"/>
  <c r="T84" i="18"/>
  <c r="AA84" i="18"/>
  <c r="Z84" i="18"/>
  <c r="Q85" i="18" l="1"/>
  <c r="S85" i="18" s="1"/>
  <c r="N64" i="18"/>
  <c r="J84" i="18"/>
  <c r="H85" i="18"/>
  <c r="L86" i="18"/>
  <c r="K85" i="18"/>
  <c r="C86" i="18"/>
  <c r="B85" i="18"/>
  <c r="AB84" i="18"/>
  <c r="T85" i="18"/>
  <c r="AA85" i="18"/>
  <c r="Z85" i="18"/>
  <c r="U86" i="18"/>
  <c r="Q86" i="18" l="1"/>
  <c r="S86" i="18" s="1"/>
  <c r="P64" i="18"/>
  <c r="O65" i="18" s="1"/>
  <c r="M64" i="18"/>
  <c r="J85" i="18"/>
  <c r="H86" i="18"/>
  <c r="L87" i="18"/>
  <c r="K86" i="18"/>
  <c r="B86" i="18"/>
  <c r="C87" i="18"/>
  <c r="AB85" i="18"/>
  <c r="Z86" i="18"/>
  <c r="U87" i="18"/>
  <c r="AA86" i="18"/>
  <c r="T86" i="18"/>
  <c r="J86" i="18" l="1"/>
  <c r="Q87" i="18"/>
  <c r="S87" i="18" s="1"/>
  <c r="N65" i="18"/>
  <c r="M65" i="18" s="1"/>
  <c r="H87" i="18"/>
  <c r="L88" i="18"/>
  <c r="K87" i="18"/>
  <c r="C88" i="18"/>
  <c r="B87" i="18"/>
  <c r="AB86" i="18"/>
  <c r="T87" i="18"/>
  <c r="AA87" i="18"/>
  <c r="Z87" i="18"/>
  <c r="U88" i="18"/>
  <c r="Q88" i="18" l="1"/>
  <c r="S88" i="18" s="1"/>
  <c r="P65" i="18"/>
  <c r="J87" i="18"/>
  <c r="H88" i="18"/>
  <c r="L89" i="18"/>
  <c r="K88" i="18"/>
  <c r="B88" i="18"/>
  <c r="C89" i="18"/>
  <c r="AB87" i="18"/>
  <c r="T88" i="18"/>
  <c r="AA88" i="18"/>
  <c r="Z88" i="18"/>
  <c r="U89" i="18"/>
  <c r="J88" i="18" l="1"/>
  <c r="Q89" i="18"/>
  <c r="S89" i="18" s="1"/>
  <c r="O66" i="18"/>
  <c r="N66" i="18"/>
  <c r="M66" i="18" s="1"/>
  <c r="H89" i="18"/>
  <c r="L90" i="18"/>
  <c r="K89" i="18"/>
  <c r="C90" i="18"/>
  <c r="B89" i="18"/>
  <c r="AB88" i="18"/>
  <c r="U90" i="18"/>
  <c r="T89" i="18"/>
  <c r="AA89" i="18"/>
  <c r="Z89" i="18"/>
  <c r="Q90" i="18" l="1"/>
  <c r="S90" i="18" s="1"/>
  <c r="P66" i="18"/>
  <c r="J89" i="18"/>
  <c r="H90" i="18"/>
  <c r="L91" i="18"/>
  <c r="K90" i="18"/>
  <c r="B90" i="18"/>
  <c r="C91" i="18"/>
  <c r="AB89" i="18"/>
  <c r="T90" i="18"/>
  <c r="AA90" i="18"/>
  <c r="Z90" i="18"/>
  <c r="U91" i="18"/>
  <c r="J90" i="18" l="1"/>
  <c r="Q91" i="18"/>
  <c r="S91" i="18" s="1"/>
  <c r="O67" i="18"/>
  <c r="N67" i="18"/>
  <c r="M67" i="18" s="1"/>
  <c r="H91" i="18"/>
  <c r="L92" i="18"/>
  <c r="K91" i="18"/>
  <c r="C92" i="18"/>
  <c r="B91" i="18"/>
  <c r="AB90" i="18"/>
  <c r="AA91" i="18"/>
  <c r="Z91" i="18"/>
  <c r="U92" i="18"/>
  <c r="T91" i="18"/>
  <c r="Q92" i="18" l="1"/>
  <c r="S92" i="18" s="1"/>
  <c r="P67" i="18"/>
  <c r="H92" i="18"/>
  <c r="J91" i="18"/>
  <c r="L93" i="18"/>
  <c r="K92" i="18"/>
  <c r="B92" i="18"/>
  <c r="C93" i="18"/>
  <c r="AB91" i="18"/>
  <c r="U93" i="18"/>
  <c r="T92" i="18"/>
  <c r="AA92" i="18"/>
  <c r="Z92" i="18"/>
  <c r="Q93" i="18" l="1"/>
  <c r="S93" i="18" s="1"/>
  <c r="N68" i="18"/>
  <c r="O68" i="18"/>
  <c r="H93" i="18"/>
  <c r="J92" i="18"/>
  <c r="K93" i="18"/>
  <c r="L94" i="18"/>
  <c r="C94" i="18"/>
  <c r="B93" i="18"/>
  <c r="AB92" i="18"/>
  <c r="T93" i="18"/>
  <c r="AA93" i="18"/>
  <c r="Z93" i="18"/>
  <c r="U94" i="18"/>
  <c r="M68" i="18" l="1"/>
  <c r="Q94" i="18"/>
  <c r="S94" i="18" s="1"/>
  <c r="P68" i="18"/>
  <c r="J93" i="18"/>
  <c r="H94" i="18"/>
  <c r="L95" i="18"/>
  <c r="K94" i="18"/>
  <c r="B94" i="18"/>
  <c r="C95" i="18"/>
  <c r="AB93" i="18"/>
  <c r="Z94" i="18"/>
  <c r="U95" i="18"/>
  <c r="T94" i="18"/>
  <c r="AA94" i="18"/>
  <c r="J94" i="18" l="1"/>
  <c r="Q95" i="18"/>
  <c r="S95" i="18" s="1"/>
  <c r="N69" i="18"/>
  <c r="P69" i="18" s="1"/>
  <c r="O69" i="18"/>
  <c r="H95" i="18"/>
  <c r="K95" i="18"/>
  <c r="L96" i="18"/>
  <c r="C96" i="18"/>
  <c r="B95" i="18"/>
  <c r="AB94" i="18"/>
  <c r="T95" i="18"/>
  <c r="AA95" i="18"/>
  <c r="Z95" i="18"/>
  <c r="U96" i="18"/>
  <c r="Q96" i="18" l="1"/>
  <c r="S96" i="18" s="1"/>
  <c r="M69" i="18"/>
  <c r="O70" i="18"/>
  <c r="N70" i="18"/>
  <c r="M70" i="18" s="1"/>
  <c r="J95" i="18"/>
  <c r="H96" i="18"/>
  <c r="L97" i="18"/>
  <c r="K96" i="18"/>
  <c r="B96" i="18"/>
  <c r="C97" i="18"/>
  <c r="AB95" i="18"/>
  <c r="T96" i="18"/>
  <c r="AA96" i="18"/>
  <c r="Z96" i="18"/>
  <c r="U97" i="18"/>
  <c r="Q97" i="18" l="1"/>
  <c r="S97" i="18" s="1"/>
  <c r="P70" i="18"/>
  <c r="H97" i="18"/>
  <c r="J96" i="18"/>
  <c r="K97" i="18"/>
  <c r="L98" i="18"/>
  <c r="C98" i="18"/>
  <c r="B97" i="18"/>
  <c r="AB96" i="18"/>
  <c r="U98" i="18"/>
  <c r="T97" i="18"/>
  <c r="AA97" i="18"/>
  <c r="Z97" i="18"/>
  <c r="Q98" i="18" l="1"/>
  <c r="S98" i="18" s="1"/>
  <c r="N71" i="18"/>
  <c r="P71" i="18" s="1"/>
  <c r="O71" i="18"/>
  <c r="H98" i="18"/>
  <c r="J97" i="18"/>
  <c r="L99" i="18"/>
  <c r="K98" i="18"/>
  <c r="B98" i="18"/>
  <c r="C99" i="18"/>
  <c r="AB97" i="18"/>
  <c r="T98" i="18"/>
  <c r="AA98" i="18"/>
  <c r="Z98" i="18"/>
  <c r="U99" i="18"/>
  <c r="J98" i="18" l="1"/>
  <c r="M71" i="18"/>
  <c r="Q99" i="18"/>
  <c r="S99" i="18" s="1"/>
  <c r="O72" i="18"/>
  <c r="N72" i="18"/>
  <c r="M72" i="18" s="1"/>
  <c r="H99" i="18"/>
  <c r="K99" i="18"/>
  <c r="L100" i="18"/>
  <c r="C100" i="18"/>
  <c r="B99" i="18"/>
  <c r="AB98" i="18"/>
  <c r="AA99" i="18"/>
  <c r="Z99" i="18"/>
  <c r="U100" i="18"/>
  <c r="T99" i="18"/>
  <c r="Q100" i="18" l="1"/>
  <c r="S100" i="18" s="1"/>
  <c r="P72" i="18"/>
  <c r="J99" i="18"/>
  <c r="H100" i="18"/>
  <c r="L101" i="18"/>
  <c r="K100" i="18"/>
  <c r="B100" i="18"/>
  <c r="C101" i="18"/>
  <c r="AB99" i="18"/>
  <c r="U101" i="18"/>
  <c r="T100" i="18"/>
  <c r="AA100" i="18"/>
  <c r="Z100" i="18"/>
  <c r="Q101" i="18" l="1"/>
  <c r="S101" i="18" s="1"/>
  <c r="O73" i="18"/>
  <c r="N73" i="18"/>
  <c r="M73" i="18" s="1"/>
  <c r="J100" i="18"/>
  <c r="H101" i="18"/>
  <c r="K101" i="18"/>
  <c r="L102" i="18"/>
  <c r="C102" i="18"/>
  <c r="B101" i="18"/>
  <c r="AB100" i="18"/>
  <c r="T101" i="18"/>
  <c r="AA101" i="18"/>
  <c r="Z101" i="18"/>
  <c r="U102" i="18"/>
  <c r="Q102" i="18" l="1"/>
  <c r="S102" i="18" s="1"/>
  <c r="P73" i="18"/>
  <c r="J101" i="18"/>
  <c r="H102" i="18"/>
  <c r="L103" i="18"/>
  <c r="K102" i="18"/>
  <c r="B102" i="18"/>
  <c r="C103" i="18"/>
  <c r="AB101" i="18"/>
  <c r="Z102" i="18"/>
  <c r="U103" i="18"/>
  <c r="AA102" i="18"/>
  <c r="T102" i="18"/>
  <c r="J102" i="18" l="1"/>
  <c r="Q103" i="18"/>
  <c r="S103" i="18" s="1"/>
  <c r="O74" i="18"/>
  <c r="N74" i="18"/>
  <c r="M74" i="18" s="1"/>
  <c r="H103" i="18"/>
  <c r="K103" i="18"/>
  <c r="L104" i="18"/>
  <c r="C104" i="18"/>
  <c r="B103" i="18"/>
  <c r="AB102" i="18"/>
  <c r="T103" i="18"/>
  <c r="AA103" i="18"/>
  <c r="Z103" i="18"/>
  <c r="U104" i="18"/>
  <c r="Q104" i="18" l="1"/>
  <c r="S104" i="18" s="1"/>
  <c r="P74" i="18"/>
  <c r="J103" i="18"/>
  <c r="H104" i="18"/>
  <c r="L105" i="18"/>
  <c r="K104" i="18"/>
  <c r="B104" i="18"/>
  <c r="C105" i="18"/>
  <c r="AB103" i="18"/>
  <c r="T104" i="18"/>
  <c r="AA104" i="18"/>
  <c r="Z104" i="18"/>
  <c r="U105" i="18"/>
  <c r="Q105" i="18" l="1"/>
  <c r="S105" i="18" s="1"/>
  <c r="O75" i="18"/>
  <c r="N75" i="18"/>
  <c r="M75" i="18" s="1"/>
  <c r="H105" i="18"/>
  <c r="J104" i="18"/>
  <c r="K105" i="18"/>
  <c r="L106" i="18"/>
  <c r="C106" i="18"/>
  <c r="B105" i="18"/>
  <c r="AB104" i="18"/>
  <c r="U106" i="18"/>
  <c r="T105" i="18"/>
  <c r="AA105" i="18"/>
  <c r="Z105" i="18"/>
  <c r="Q106" i="18" l="1"/>
  <c r="S106" i="18" s="1"/>
  <c r="P75" i="18"/>
  <c r="J105" i="18"/>
  <c r="H106" i="18"/>
  <c r="L107" i="18"/>
  <c r="K106" i="18"/>
  <c r="B106" i="18"/>
  <c r="C107" i="18"/>
  <c r="AB105" i="18"/>
  <c r="T106" i="18"/>
  <c r="AA106" i="18"/>
  <c r="Z106" i="18"/>
  <c r="U107" i="18"/>
  <c r="Q107" i="18" l="1"/>
  <c r="S107" i="18" s="1"/>
  <c r="O76" i="18"/>
  <c r="N76" i="18"/>
  <c r="M76" i="18" s="1"/>
  <c r="J106" i="18"/>
  <c r="H107" i="18"/>
  <c r="K107" i="18"/>
  <c r="L108" i="18"/>
  <c r="C108" i="18"/>
  <c r="B107" i="18"/>
  <c r="AB106" i="18"/>
  <c r="AA107" i="18"/>
  <c r="Z107" i="18"/>
  <c r="U108" i="18"/>
  <c r="T107" i="18"/>
  <c r="Q108" i="18" l="1"/>
  <c r="S108" i="18" s="1"/>
  <c r="P76" i="18"/>
  <c r="H108" i="18"/>
  <c r="J107" i="18"/>
  <c r="L109" i="18"/>
  <c r="K108" i="18"/>
  <c r="B108" i="18"/>
  <c r="C109" i="18"/>
  <c r="AB107" i="18"/>
  <c r="U109" i="18"/>
  <c r="T108" i="18"/>
  <c r="AA108" i="18"/>
  <c r="Z108" i="18"/>
  <c r="Q109" i="18" l="1"/>
  <c r="S109" i="18" s="1"/>
  <c r="N77" i="18"/>
  <c r="P77" i="18" s="1"/>
  <c r="O77" i="18"/>
  <c r="H109" i="18"/>
  <c r="J108" i="18"/>
  <c r="K109" i="18"/>
  <c r="L110" i="18"/>
  <c r="C110" i="18"/>
  <c r="B109" i="18"/>
  <c r="AB108" i="18"/>
  <c r="T109" i="18"/>
  <c r="AA109" i="18"/>
  <c r="Z109" i="18"/>
  <c r="U110" i="18"/>
  <c r="M77" i="18" l="1"/>
  <c r="Q110" i="18"/>
  <c r="S110" i="18" s="1"/>
  <c r="N78" i="18"/>
  <c r="O78" i="18"/>
  <c r="J109" i="18"/>
  <c r="H110" i="18"/>
  <c r="L111" i="18"/>
  <c r="K110" i="18"/>
  <c r="C111" i="18"/>
  <c r="B110" i="18"/>
  <c r="AB109" i="18"/>
  <c r="Z110" i="18"/>
  <c r="U111" i="18"/>
  <c r="AA110" i="18"/>
  <c r="T110" i="18"/>
  <c r="J110" i="18" l="1"/>
  <c r="M78" i="18"/>
  <c r="Q111" i="18"/>
  <c r="S111" i="18" s="1"/>
  <c r="P78" i="18"/>
  <c r="H111" i="18"/>
  <c r="K111" i="18"/>
  <c r="L112" i="18"/>
  <c r="C112" i="18"/>
  <c r="B111" i="18"/>
  <c r="AB110" i="18"/>
  <c r="T111" i="18"/>
  <c r="AA111" i="18"/>
  <c r="Z111" i="18"/>
  <c r="U112" i="18"/>
  <c r="Q112" i="18" l="1"/>
  <c r="S112" i="18" s="1"/>
  <c r="N79" i="18"/>
  <c r="O79" i="18"/>
  <c r="J111" i="18"/>
  <c r="H112" i="18"/>
  <c r="L113" i="18"/>
  <c r="K112" i="18"/>
  <c r="C113" i="18"/>
  <c r="B112" i="18"/>
  <c r="AB111" i="18"/>
  <c r="T112" i="18"/>
  <c r="AA112" i="18"/>
  <c r="Z112" i="18"/>
  <c r="U113" i="18"/>
  <c r="M79" i="18" l="1"/>
  <c r="Q113" i="18"/>
  <c r="S113" i="18" s="1"/>
  <c r="P79" i="18"/>
  <c r="J112" i="18"/>
  <c r="H113" i="18"/>
  <c r="K113" i="18"/>
  <c r="L114" i="18"/>
  <c r="C114" i="18"/>
  <c r="B113" i="18"/>
  <c r="AB112" i="18"/>
  <c r="U114" i="18"/>
  <c r="T113" i="18"/>
  <c r="AA113" i="18"/>
  <c r="Z113" i="18"/>
  <c r="Q114" i="18" l="1"/>
  <c r="S114" i="18" s="1"/>
  <c r="O80" i="18"/>
  <c r="N80" i="18"/>
  <c r="J113" i="18"/>
  <c r="H114" i="18"/>
  <c r="L115" i="18"/>
  <c r="K114" i="18"/>
  <c r="C115" i="18"/>
  <c r="B114" i="18"/>
  <c r="AB113" i="18"/>
  <c r="Z114" i="18"/>
  <c r="U115" i="18"/>
  <c r="AA114" i="18"/>
  <c r="T114" i="18"/>
  <c r="M80" i="18" l="1"/>
  <c r="Q115" i="18"/>
  <c r="S115" i="18" s="1"/>
  <c r="P80" i="18"/>
  <c r="J114" i="18"/>
  <c r="H115" i="18"/>
  <c r="K115" i="18"/>
  <c r="L116" i="18"/>
  <c r="C116" i="18"/>
  <c r="B115" i="18"/>
  <c r="AB114" i="18"/>
  <c r="AA115" i="18"/>
  <c r="Z115" i="18"/>
  <c r="T115" i="18"/>
  <c r="U116" i="18"/>
  <c r="J115" i="18" l="1"/>
  <c r="Q116" i="18"/>
  <c r="S116" i="18" s="1"/>
  <c r="O81" i="18"/>
  <c r="N81" i="18"/>
  <c r="M81" i="18" s="1"/>
  <c r="H116" i="18"/>
  <c r="L117" i="18"/>
  <c r="K116" i="18"/>
  <c r="C117" i="18"/>
  <c r="B116" i="18"/>
  <c r="AB115" i="18"/>
  <c r="T116" i="18"/>
  <c r="AA116" i="18"/>
  <c r="Z116" i="18"/>
  <c r="U117" i="18"/>
  <c r="Q117" i="18" l="1"/>
  <c r="S117" i="18" s="1"/>
  <c r="P81" i="18"/>
  <c r="H117" i="18"/>
  <c r="J116" i="18"/>
  <c r="K117" i="18"/>
  <c r="L118" i="18"/>
  <c r="C118" i="18"/>
  <c r="B117" i="18"/>
  <c r="AB116" i="18"/>
  <c r="U118" i="18"/>
  <c r="AA117" i="18"/>
  <c r="Z117" i="18"/>
  <c r="T117" i="18"/>
  <c r="Q118" i="18" l="1"/>
  <c r="S118" i="18" s="1"/>
  <c r="O82" i="18"/>
  <c r="N82" i="18"/>
  <c r="M82" i="18" s="1"/>
  <c r="J117" i="18"/>
  <c r="H118" i="18"/>
  <c r="L119" i="18"/>
  <c r="K118" i="18"/>
  <c r="C119" i="18"/>
  <c r="B118" i="18"/>
  <c r="AB117" i="18"/>
  <c r="T118" i="18"/>
  <c r="U119" i="18"/>
  <c r="AA118" i="18"/>
  <c r="Z118" i="18"/>
  <c r="J118" i="18" l="1"/>
  <c r="Q119" i="18"/>
  <c r="S119" i="18" s="1"/>
  <c r="P82" i="18"/>
  <c r="H119" i="18"/>
  <c r="K119" i="18"/>
  <c r="L120" i="18"/>
  <c r="C120" i="18"/>
  <c r="B119" i="18"/>
  <c r="AB118" i="18"/>
  <c r="AA119" i="18"/>
  <c r="Z119" i="18"/>
  <c r="U120" i="18"/>
  <c r="T119" i="18"/>
  <c r="Q120" i="18" l="1"/>
  <c r="S120" i="18" s="1"/>
  <c r="O83" i="18"/>
  <c r="N83" i="18"/>
  <c r="J119" i="18"/>
  <c r="H120" i="18"/>
  <c r="L121" i="18"/>
  <c r="K120" i="18"/>
  <c r="C121" i="18"/>
  <c r="B120" i="18"/>
  <c r="AB119" i="18"/>
  <c r="U121" i="18"/>
  <c r="T120" i="18"/>
  <c r="Z120" i="18"/>
  <c r="AA120" i="18"/>
  <c r="M83" i="18" l="1"/>
  <c r="Q121" i="18"/>
  <c r="S121" i="18" s="1"/>
  <c r="P83" i="18"/>
  <c r="J120" i="18"/>
  <c r="H121" i="18"/>
  <c r="K121" i="18"/>
  <c r="L122" i="18"/>
  <c r="C122" i="18"/>
  <c r="B121" i="18"/>
  <c r="AB120" i="18"/>
  <c r="T121" i="18"/>
  <c r="AA121" i="18"/>
  <c r="U122" i="18"/>
  <c r="Z121" i="18"/>
  <c r="Q122" i="18" l="1"/>
  <c r="S122" i="18" s="1"/>
  <c r="O84" i="18"/>
  <c r="N84" i="18"/>
  <c r="M84" i="18" s="1"/>
  <c r="J121" i="18"/>
  <c r="H122" i="18"/>
  <c r="L123" i="18"/>
  <c r="K122" i="18"/>
  <c r="C123" i="18"/>
  <c r="B122" i="18"/>
  <c r="AB121" i="18"/>
  <c r="Z122" i="18"/>
  <c r="U123" i="18"/>
  <c r="AA122" i="18"/>
  <c r="T122" i="18"/>
  <c r="J122" i="18" l="1"/>
  <c r="Q123" i="18"/>
  <c r="S123" i="18" s="1"/>
  <c r="P84" i="18"/>
  <c r="AB122" i="18"/>
  <c r="H123" i="18"/>
  <c r="K123" i="18"/>
  <c r="L124" i="18"/>
  <c r="C124" i="18"/>
  <c r="B123" i="18"/>
  <c r="AA123" i="18"/>
  <c r="Z123" i="18"/>
  <c r="T123" i="18"/>
  <c r="U124" i="18"/>
  <c r="Q124" i="18" l="1"/>
  <c r="S124" i="18" s="1"/>
  <c r="N85" i="18"/>
  <c r="P85" i="18" s="1"/>
  <c r="O85" i="18"/>
  <c r="J123" i="18"/>
  <c r="H124" i="18"/>
  <c r="L125" i="18"/>
  <c r="K124" i="18"/>
  <c r="C125" i="18"/>
  <c r="B124" i="18"/>
  <c r="AB123" i="18"/>
  <c r="T124" i="18"/>
  <c r="AA124" i="18"/>
  <c r="Z124" i="18"/>
  <c r="U125" i="18"/>
  <c r="Q125" i="18" l="1"/>
  <c r="S125" i="18" s="1"/>
  <c r="N86" i="18"/>
  <c r="O86" i="18"/>
  <c r="M85" i="18"/>
  <c r="J124" i="18"/>
  <c r="H125" i="18"/>
  <c r="K125" i="18"/>
  <c r="L126" i="18"/>
  <c r="B125" i="18"/>
  <c r="C126" i="18"/>
  <c r="AB124" i="18"/>
  <c r="U126" i="18"/>
  <c r="T125" i="18"/>
  <c r="AA125" i="18"/>
  <c r="Z125" i="18"/>
  <c r="J125" i="18" l="1"/>
  <c r="M86" i="18"/>
  <c r="Q126" i="18"/>
  <c r="S126" i="18" s="1"/>
  <c r="P86" i="18"/>
  <c r="H126" i="18"/>
  <c r="L127" i="18"/>
  <c r="K126" i="18"/>
  <c r="C127" i="18"/>
  <c r="B126" i="18"/>
  <c r="AB125" i="18"/>
  <c r="T126" i="18"/>
  <c r="U127" i="18"/>
  <c r="AA126" i="18"/>
  <c r="Z126" i="18"/>
  <c r="Q127" i="18" l="1"/>
  <c r="S127" i="18" s="1"/>
  <c r="O87" i="18"/>
  <c r="N87" i="18"/>
  <c r="M87" i="18" s="1"/>
  <c r="J126" i="18"/>
  <c r="H127" i="18"/>
  <c r="K127" i="18"/>
  <c r="L128" i="18"/>
  <c r="B127" i="18"/>
  <c r="C128" i="18"/>
  <c r="AB126" i="18"/>
  <c r="AA127" i="18"/>
  <c r="Z127" i="18"/>
  <c r="U128" i="18"/>
  <c r="T127" i="18"/>
  <c r="Q128" i="18" l="1"/>
  <c r="S128" i="18" s="1"/>
  <c r="P87" i="18"/>
  <c r="J127" i="18"/>
  <c r="H128" i="18"/>
  <c r="L129" i="18"/>
  <c r="K128" i="18"/>
  <c r="C129" i="18"/>
  <c r="B128" i="18"/>
  <c r="AB127" i="18"/>
  <c r="U129" i="18"/>
  <c r="Z128" i="18"/>
  <c r="T128" i="18"/>
  <c r="AA128" i="18"/>
  <c r="Q129" i="18" l="1"/>
  <c r="S129" i="18" s="1"/>
  <c r="O88" i="18"/>
  <c r="N88" i="18"/>
  <c r="M88" i="18" s="1"/>
  <c r="J128" i="18"/>
  <c r="H129" i="18"/>
  <c r="K129" i="18"/>
  <c r="L130" i="18"/>
  <c r="B129" i="18"/>
  <c r="C130" i="18"/>
  <c r="AB128" i="18"/>
  <c r="T129" i="18"/>
  <c r="AA129" i="18"/>
  <c r="Z129" i="18"/>
  <c r="U130" i="18"/>
  <c r="J129" i="18" l="1"/>
  <c r="Q130" i="18"/>
  <c r="S130" i="18" s="1"/>
  <c r="P88" i="18"/>
  <c r="H130" i="18"/>
  <c r="L131" i="18"/>
  <c r="K130" i="18"/>
  <c r="C131" i="18"/>
  <c r="B130" i="18"/>
  <c r="AB129" i="18"/>
  <c r="Z130" i="18"/>
  <c r="U131" i="18"/>
  <c r="AA130" i="18"/>
  <c r="T130" i="18"/>
  <c r="J130" i="18" l="1"/>
  <c r="Q131" i="18"/>
  <c r="S131" i="18" s="1"/>
  <c r="O89" i="18"/>
  <c r="N89" i="18"/>
  <c r="M89" i="18" s="1"/>
  <c r="H131" i="18"/>
  <c r="K131" i="18"/>
  <c r="L132" i="18"/>
  <c r="B131" i="18"/>
  <c r="C132" i="18"/>
  <c r="AB130" i="18"/>
  <c r="T131" i="18"/>
  <c r="Z131" i="18"/>
  <c r="U132" i="18"/>
  <c r="AA131" i="18"/>
  <c r="Q132" i="18" l="1"/>
  <c r="S132" i="18" s="1"/>
  <c r="P89" i="18"/>
  <c r="J131" i="18"/>
  <c r="H132" i="18"/>
  <c r="L133" i="18"/>
  <c r="K132" i="18"/>
  <c r="C133" i="18"/>
  <c r="B132" i="18"/>
  <c r="AB131" i="18"/>
  <c r="T132" i="18"/>
  <c r="AA132" i="18"/>
  <c r="Z132" i="18"/>
  <c r="U133" i="18"/>
  <c r="J132" i="18" l="1"/>
  <c r="Q133" i="18"/>
  <c r="S133" i="18" s="1"/>
  <c r="O90" i="18"/>
  <c r="N90" i="18"/>
  <c r="H133" i="18"/>
  <c r="K133" i="18"/>
  <c r="L134" i="18"/>
  <c r="B133" i="18"/>
  <c r="C134" i="18"/>
  <c r="AB132" i="18"/>
  <c r="U134" i="18"/>
  <c r="T133" i="18"/>
  <c r="AA133" i="18"/>
  <c r="Z133" i="18"/>
  <c r="Q134" i="18" l="1"/>
  <c r="S134" i="18" s="1"/>
  <c r="M90" i="18"/>
  <c r="P90" i="18"/>
  <c r="J133" i="18"/>
  <c r="H134" i="18"/>
  <c r="L135" i="18"/>
  <c r="K134" i="18"/>
  <c r="C135" i="18"/>
  <c r="B134" i="18"/>
  <c r="AB133" i="18"/>
  <c r="T134" i="18"/>
  <c r="AA134" i="18"/>
  <c r="U135" i="18"/>
  <c r="Z134" i="18"/>
  <c r="Q135" i="18" l="1"/>
  <c r="S135" i="18" s="1"/>
  <c r="O91" i="18"/>
  <c r="N91" i="18"/>
  <c r="M91" i="18" s="1"/>
  <c r="J134" i="18"/>
  <c r="H135" i="18"/>
  <c r="K135" i="18"/>
  <c r="L136" i="18"/>
  <c r="B135" i="18"/>
  <c r="C136" i="18"/>
  <c r="AB134" i="18"/>
  <c r="AA135" i="18"/>
  <c r="Z135" i="18"/>
  <c r="U136" i="18"/>
  <c r="T135" i="18"/>
  <c r="Q136" i="18" l="1"/>
  <c r="S136" i="18" s="1"/>
  <c r="P91" i="18"/>
  <c r="J135" i="18"/>
  <c r="H136" i="18"/>
  <c r="L137" i="18"/>
  <c r="K136" i="18"/>
  <c r="C137" i="18"/>
  <c r="B136" i="18"/>
  <c r="AB135" i="18"/>
  <c r="U137" i="18"/>
  <c r="AA136" i="18"/>
  <c r="Z136" i="18"/>
  <c r="T136" i="18"/>
  <c r="Q137" i="18" l="1"/>
  <c r="S137" i="18" s="1"/>
  <c r="O92" i="18"/>
  <c r="N92" i="18"/>
  <c r="J136" i="18"/>
  <c r="H137" i="18"/>
  <c r="K137" i="18"/>
  <c r="L138" i="18"/>
  <c r="B137" i="18"/>
  <c r="C138" i="18"/>
  <c r="AB136" i="18"/>
  <c r="T137" i="18"/>
  <c r="AA137" i="18"/>
  <c r="Z137" i="18"/>
  <c r="U138" i="18"/>
  <c r="M92" i="18" l="1"/>
  <c r="Q138" i="18"/>
  <c r="S138" i="18" s="1"/>
  <c r="P92" i="18"/>
  <c r="J137" i="18"/>
  <c r="H138" i="18"/>
  <c r="L139" i="18"/>
  <c r="K138" i="18"/>
  <c r="C139" i="18"/>
  <c r="B138" i="18"/>
  <c r="AB137" i="18"/>
  <c r="Z138" i="18"/>
  <c r="U139" i="18"/>
  <c r="AA138" i="18"/>
  <c r="T138" i="18"/>
  <c r="J138" i="18" l="1"/>
  <c r="Q139" i="18"/>
  <c r="S139" i="18" s="1"/>
  <c r="N93" i="18"/>
  <c r="M93" i="18" s="1"/>
  <c r="O93" i="18"/>
  <c r="H139" i="18"/>
  <c r="K139" i="18"/>
  <c r="L140" i="18"/>
  <c r="B139" i="18"/>
  <c r="C140" i="18"/>
  <c r="AB138" i="18"/>
  <c r="T139" i="18"/>
  <c r="U140" i="18"/>
  <c r="AA139" i="18"/>
  <c r="Z139" i="18"/>
  <c r="Q140" i="18" l="1"/>
  <c r="S140" i="18" s="1"/>
  <c r="P93" i="18"/>
  <c r="J139" i="18"/>
  <c r="H140" i="18"/>
  <c r="L141" i="18"/>
  <c r="K140" i="18"/>
  <c r="C141" i="18"/>
  <c r="B140" i="18"/>
  <c r="AB139" i="18"/>
  <c r="T140" i="18"/>
  <c r="AA140" i="18"/>
  <c r="Z140" i="18"/>
  <c r="U141" i="18"/>
  <c r="Q141" i="18" l="1"/>
  <c r="S141" i="18" s="1"/>
  <c r="N94" i="18"/>
  <c r="O94" i="18"/>
  <c r="J140" i="18"/>
  <c r="H141" i="18"/>
  <c r="K141" i="18"/>
  <c r="L142" i="18"/>
  <c r="B141" i="18"/>
  <c r="C142" i="18"/>
  <c r="AB140" i="18"/>
  <c r="U142" i="18"/>
  <c r="T141" i="18"/>
  <c r="AA141" i="18"/>
  <c r="Z141" i="18"/>
  <c r="Q142" i="18" l="1"/>
  <c r="S142" i="18" s="1"/>
  <c r="M94" i="18"/>
  <c r="P94" i="18"/>
  <c r="J141" i="18"/>
  <c r="H142" i="18"/>
  <c r="L143" i="18"/>
  <c r="K142" i="18"/>
  <c r="C143" i="18"/>
  <c r="B142" i="18"/>
  <c r="AB141" i="18"/>
  <c r="T142" i="18"/>
  <c r="AA142" i="18"/>
  <c r="U143" i="18"/>
  <c r="Z142" i="18"/>
  <c r="Q143" i="18" l="1"/>
  <c r="S143" i="18" s="1"/>
  <c r="O95" i="18"/>
  <c r="N95" i="18"/>
  <c r="M95" i="18" s="1"/>
  <c r="J142" i="18"/>
  <c r="H143" i="18"/>
  <c r="K143" i="18"/>
  <c r="L144" i="18"/>
  <c r="B143" i="18"/>
  <c r="C144" i="18"/>
  <c r="AB142" i="18"/>
  <c r="AA143" i="18"/>
  <c r="Z143" i="18"/>
  <c r="U144" i="18"/>
  <c r="T143" i="18"/>
  <c r="J143" i="18" l="1"/>
  <c r="Q144" i="18"/>
  <c r="S144" i="18" s="1"/>
  <c r="AB143" i="18"/>
  <c r="P95" i="18"/>
  <c r="H144" i="18"/>
  <c r="L145" i="18"/>
  <c r="K144" i="18"/>
  <c r="C145" i="18"/>
  <c r="B144" i="18"/>
  <c r="U145" i="18"/>
  <c r="AA144" i="18"/>
  <c r="Z144" i="18"/>
  <c r="T144" i="18"/>
  <c r="Q145" i="18" l="1"/>
  <c r="S145" i="18" s="1"/>
  <c r="N96" i="18"/>
  <c r="P96" i="18" s="1"/>
  <c r="O96" i="18"/>
  <c r="H145" i="18"/>
  <c r="J144" i="18"/>
  <c r="K145" i="18"/>
  <c r="L146" i="18"/>
  <c r="B145" i="18"/>
  <c r="C146" i="18"/>
  <c r="AB144" i="18"/>
  <c r="T145" i="18"/>
  <c r="AA145" i="18"/>
  <c r="Z145" i="18"/>
  <c r="U146" i="18"/>
  <c r="J145" i="18" l="1"/>
  <c r="Q146" i="18"/>
  <c r="S146" i="18" s="1"/>
  <c r="O97" i="18"/>
  <c r="N97" i="18"/>
  <c r="M97" i="18" s="1"/>
  <c r="M96" i="18"/>
  <c r="H146" i="18"/>
  <c r="L147" i="18"/>
  <c r="K146" i="18"/>
  <c r="C147" i="18"/>
  <c r="B146" i="18"/>
  <c r="AB145" i="18"/>
  <c r="Z146" i="18"/>
  <c r="U147" i="18"/>
  <c r="AA146" i="18"/>
  <c r="T146" i="18"/>
  <c r="J146" i="18" l="1"/>
  <c r="Q147" i="18"/>
  <c r="S147" i="18" s="1"/>
  <c r="P97" i="18"/>
  <c r="H147" i="18"/>
  <c r="K147" i="18"/>
  <c r="L148" i="18"/>
  <c r="C148" i="18"/>
  <c r="B147" i="18"/>
  <c r="AB146" i="18"/>
  <c r="AA147" i="18"/>
  <c r="U148" i="18"/>
  <c r="Z147" i="18"/>
  <c r="T147" i="18"/>
  <c r="Q148" i="18" l="1"/>
  <c r="S148" i="18" s="1"/>
  <c r="N98" i="18"/>
  <c r="O98" i="18"/>
  <c r="J147" i="18"/>
  <c r="H148" i="18"/>
  <c r="L149" i="18"/>
  <c r="K148" i="18"/>
  <c r="C149" i="18"/>
  <c r="B148" i="18"/>
  <c r="AB147" i="18"/>
  <c r="U149" i="18"/>
  <c r="T148" i="18"/>
  <c r="AA148" i="18"/>
  <c r="Z148" i="18"/>
  <c r="M98" i="18" l="1"/>
  <c r="Q149" i="18"/>
  <c r="S149" i="18" s="1"/>
  <c r="P98" i="18"/>
  <c r="J148" i="18"/>
  <c r="H149" i="18"/>
  <c r="K149" i="18"/>
  <c r="L150" i="18"/>
  <c r="C150" i="18"/>
  <c r="B149" i="18"/>
  <c r="AB148" i="18"/>
  <c r="AA149" i="18"/>
  <c r="Z149" i="18"/>
  <c r="U150" i="18"/>
  <c r="T149" i="18"/>
  <c r="Q150" i="18" l="1"/>
  <c r="S150" i="18" s="1"/>
  <c r="N99" i="18"/>
  <c r="P99" i="18" s="1"/>
  <c r="O99" i="18"/>
  <c r="J149" i="18"/>
  <c r="H150" i="18"/>
  <c r="L151" i="18"/>
  <c r="K150" i="18"/>
  <c r="C151" i="18"/>
  <c r="B150" i="18"/>
  <c r="AB149" i="18"/>
  <c r="Z150" i="18"/>
  <c r="U151" i="18"/>
  <c r="AA150" i="18"/>
  <c r="T150" i="18"/>
  <c r="M99" i="18" l="1"/>
  <c r="Q151" i="18"/>
  <c r="S151" i="18" s="1"/>
  <c r="N100" i="18"/>
  <c r="P100" i="18" s="1"/>
  <c r="O100" i="18"/>
  <c r="J150" i="18"/>
  <c r="H151" i="18"/>
  <c r="K151" i="18"/>
  <c r="L152" i="18"/>
  <c r="C152" i="18"/>
  <c r="B151" i="18"/>
  <c r="AB150" i="18"/>
  <c r="T151" i="18"/>
  <c r="AA151" i="18"/>
  <c r="Z151" i="18"/>
  <c r="U152" i="18"/>
  <c r="J151" i="18" l="1"/>
  <c r="M100" i="18"/>
  <c r="Q152" i="18"/>
  <c r="S152" i="18" s="1"/>
  <c r="O101" i="18"/>
  <c r="N101" i="18"/>
  <c r="M101" i="18" s="1"/>
  <c r="H152" i="18"/>
  <c r="L153" i="18"/>
  <c r="K152" i="18"/>
  <c r="C153" i="18"/>
  <c r="B152" i="18"/>
  <c r="AB151" i="18"/>
  <c r="T152" i="18"/>
  <c r="Z152" i="18"/>
  <c r="AA152" i="18"/>
  <c r="U153" i="18"/>
  <c r="Q153" i="18" l="1"/>
  <c r="S153" i="18" s="1"/>
  <c r="P101" i="18"/>
  <c r="H153" i="18"/>
  <c r="J152" i="18"/>
  <c r="K153" i="18"/>
  <c r="L154" i="18"/>
  <c r="C154" i="18"/>
  <c r="B153" i="18"/>
  <c r="AB152" i="18"/>
  <c r="T153" i="18"/>
  <c r="U154" i="18"/>
  <c r="Z153" i="18"/>
  <c r="AA153" i="18"/>
  <c r="Q154" i="18" l="1"/>
  <c r="S154" i="18" s="1"/>
  <c r="O102" i="18"/>
  <c r="N102" i="18"/>
  <c r="M102" i="18" s="1"/>
  <c r="H154" i="18"/>
  <c r="J153" i="18"/>
  <c r="L155" i="18"/>
  <c r="K154" i="18"/>
  <c r="C155" i="18"/>
  <c r="B154" i="18"/>
  <c r="AB153" i="18"/>
  <c r="T154" i="18"/>
  <c r="AA154" i="18"/>
  <c r="U155" i="18"/>
  <c r="Z154" i="18"/>
  <c r="Q155" i="18" l="1"/>
  <c r="S155" i="18" s="1"/>
  <c r="P102" i="18"/>
  <c r="J154" i="18"/>
  <c r="H155" i="18"/>
  <c r="L156" i="18"/>
  <c r="K155" i="18"/>
  <c r="C156" i="18"/>
  <c r="B155" i="18"/>
  <c r="AB154" i="18"/>
  <c r="AA155" i="18"/>
  <c r="U156" i="18"/>
  <c r="T155" i="18"/>
  <c r="Z155" i="18"/>
  <c r="Q156" i="18" l="1"/>
  <c r="S156" i="18" s="1"/>
  <c r="O103" i="18"/>
  <c r="N103" i="18"/>
  <c r="M103" i="18" s="1"/>
  <c r="J155" i="18"/>
  <c r="H156" i="18"/>
  <c r="L157" i="18"/>
  <c r="K156" i="18"/>
  <c r="C157" i="18"/>
  <c r="B156" i="18"/>
  <c r="AB155" i="18"/>
  <c r="U157" i="18"/>
  <c r="Z156" i="18"/>
  <c r="T156" i="18"/>
  <c r="AA156" i="18"/>
  <c r="Q157" i="18" l="1"/>
  <c r="S157" i="18" s="1"/>
  <c r="P103" i="18"/>
  <c r="H157" i="18"/>
  <c r="J156" i="18"/>
  <c r="L158" i="18"/>
  <c r="K157" i="18"/>
  <c r="C158" i="18"/>
  <c r="B157" i="18"/>
  <c r="AB156" i="18"/>
  <c r="AA157" i="18"/>
  <c r="Z157" i="18"/>
  <c r="U158" i="18"/>
  <c r="T157" i="18"/>
  <c r="Q158" i="18" l="1"/>
  <c r="S158" i="18" s="1"/>
  <c r="N104" i="18"/>
  <c r="O104" i="18"/>
  <c r="J157" i="18"/>
  <c r="H158" i="18"/>
  <c r="L159" i="18"/>
  <c r="K158" i="18"/>
  <c r="C159" i="18"/>
  <c r="B158" i="18"/>
  <c r="AB157" i="18"/>
  <c r="Z158" i="18"/>
  <c r="U159" i="18"/>
  <c r="AA158" i="18"/>
  <c r="T158" i="18"/>
  <c r="M104" i="18" l="1"/>
  <c r="Q159" i="18"/>
  <c r="S159" i="18" s="1"/>
  <c r="P104" i="18"/>
  <c r="J158" i="18"/>
  <c r="H159" i="18"/>
  <c r="L160" i="18"/>
  <c r="K159" i="18"/>
  <c r="B159" i="18"/>
  <c r="C160" i="18"/>
  <c r="AB158" i="18"/>
  <c r="T159" i="18"/>
  <c r="U160" i="18"/>
  <c r="AA159" i="18"/>
  <c r="Z159" i="18"/>
  <c r="Q160" i="18" l="1"/>
  <c r="S160" i="18" s="1"/>
  <c r="O105" i="18"/>
  <c r="N105" i="18"/>
  <c r="M105" i="18" s="1"/>
  <c r="J159" i="18"/>
  <c r="H160" i="18"/>
  <c r="L161" i="18"/>
  <c r="K160" i="18"/>
  <c r="C161" i="18"/>
  <c r="B160" i="18"/>
  <c r="AB159" i="18"/>
  <c r="T160" i="18"/>
  <c r="Z160" i="18"/>
  <c r="U161" i="18"/>
  <c r="AA160" i="18"/>
  <c r="Q161" i="18" l="1"/>
  <c r="S161" i="18" s="1"/>
  <c r="P105" i="18"/>
  <c r="J160" i="18"/>
  <c r="H161" i="18"/>
  <c r="L162" i="18"/>
  <c r="K161" i="18"/>
  <c r="B161" i="18"/>
  <c r="C162" i="18"/>
  <c r="AB160" i="18"/>
  <c r="T161" i="18"/>
  <c r="U162" i="18"/>
  <c r="AA161" i="18"/>
  <c r="Z161" i="18"/>
  <c r="Q162" i="18" l="1"/>
  <c r="S162" i="18" s="1"/>
  <c r="N106" i="18"/>
  <c r="O106" i="18"/>
  <c r="J161" i="18"/>
  <c r="H162" i="18"/>
  <c r="K162" i="18"/>
  <c r="L163" i="18"/>
  <c r="C163" i="18"/>
  <c r="B162" i="18"/>
  <c r="AB161" i="18"/>
  <c r="T162" i="18"/>
  <c r="AA162" i="18"/>
  <c r="U163" i="18"/>
  <c r="Z162" i="18"/>
  <c r="M106" i="18" l="1"/>
  <c r="J162" i="18"/>
  <c r="Q163" i="18"/>
  <c r="S163" i="18" s="1"/>
  <c r="P106" i="18"/>
  <c r="H163" i="18"/>
  <c r="L164" i="18"/>
  <c r="K163" i="18"/>
  <c r="C164" i="18"/>
  <c r="B163" i="18"/>
  <c r="AB162" i="18"/>
  <c r="AA163" i="18"/>
  <c r="U164" i="18"/>
  <c r="Z163" i="18"/>
  <c r="T163" i="18"/>
  <c r="Q164" i="18" l="1"/>
  <c r="S164" i="18" s="1"/>
  <c r="N107" i="18"/>
  <c r="O107" i="18"/>
  <c r="H164" i="18"/>
  <c r="J163" i="18"/>
  <c r="K164" i="18"/>
  <c r="L165" i="18"/>
  <c r="B164" i="18"/>
  <c r="C165" i="18"/>
  <c r="AB163" i="18"/>
  <c r="U165" i="18"/>
  <c r="T164" i="18"/>
  <c r="AA164" i="18"/>
  <c r="Z164" i="18"/>
  <c r="M107" i="18" l="1"/>
  <c r="Q165" i="18"/>
  <c r="S165" i="18" s="1"/>
  <c r="P107" i="18"/>
  <c r="J164" i="18"/>
  <c r="H165" i="18"/>
  <c r="L166" i="18"/>
  <c r="K165" i="18"/>
  <c r="C166" i="18"/>
  <c r="B165" i="18"/>
  <c r="AB164" i="18"/>
  <c r="T165" i="18"/>
  <c r="AA165" i="18"/>
  <c r="Z165" i="18"/>
  <c r="U166" i="18"/>
  <c r="J165" i="18" l="1"/>
  <c r="Q166" i="18"/>
  <c r="S166" i="18" s="1"/>
  <c r="O108" i="18"/>
  <c r="N108" i="18"/>
  <c r="M108" i="18" s="1"/>
  <c r="H166" i="18"/>
  <c r="K166" i="18"/>
  <c r="L167" i="18"/>
  <c r="C167" i="18"/>
  <c r="B166" i="18"/>
  <c r="AB165" i="18"/>
  <c r="Z166" i="18"/>
  <c r="U167" i="18"/>
  <c r="AA166" i="18"/>
  <c r="T166" i="18"/>
  <c r="Q167" i="18" l="1"/>
  <c r="S167" i="18" s="1"/>
  <c r="P108" i="18"/>
  <c r="J166" i="18"/>
  <c r="H167" i="18"/>
  <c r="L168" i="18"/>
  <c r="K167" i="18"/>
  <c r="C168" i="18"/>
  <c r="B167" i="18"/>
  <c r="AB166" i="18"/>
  <c r="T167" i="18"/>
  <c r="U168" i="18"/>
  <c r="Z167" i="18"/>
  <c r="AA167" i="18"/>
  <c r="Q168" i="18" l="1"/>
  <c r="S168" i="18" s="1"/>
  <c r="N109" i="18"/>
  <c r="O109" i="18"/>
  <c r="J167" i="18"/>
  <c r="H168" i="18"/>
  <c r="K168" i="18"/>
  <c r="L169" i="18"/>
  <c r="C169" i="18"/>
  <c r="B168" i="18"/>
  <c r="AB167" i="18"/>
  <c r="T168" i="18"/>
  <c r="AA168" i="18"/>
  <c r="Z168" i="18"/>
  <c r="U169" i="18"/>
  <c r="J168" i="18" l="1"/>
  <c r="Q169" i="18"/>
  <c r="S169" i="18" s="1"/>
  <c r="M109" i="18"/>
  <c r="P109" i="18"/>
  <c r="H169" i="18"/>
  <c r="L170" i="18"/>
  <c r="K169" i="18"/>
  <c r="C170" i="18"/>
  <c r="B169" i="18"/>
  <c r="AB168" i="18"/>
  <c r="U170" i="18"/>
  <c r="AA169" i="18"/>
  <c r="Z169" i="18"/>
  <c r="T169" i="18"/>
  <c r="Q170" i="18" l="1"/>
  <c r="S170" i="18" s="1"/>
  <c r="O110" i="18"/>
  <c r="N110" i="18"/>
  <c r="M110" i="18" s="1"/>
  <c r="J169" i="18"/>
  <c r="H170" i="18"/>
  <c r="K170" i="18"/>
  <c r="L171" i="18"/>
  <c r="B170" i="18"/>
  <c r="C171" i="18"/>
  <c r="AB169" i="18"/>
  <c r="T170" i="18"/>
  <c r="AA170" i="18"/>
  <c r="U171" i="18"/>
  <c r="Z170" i="18"/>
  <c r="J170" i="18" l="1"/>
  <c r="Q171" i="18"/>
  <c r="S171" i="18" s="1"/>
  <c r="P110" i="18"/>
  <c r="H171" i="18"/>
  <c r="L172" i="18"/>
  <c r="K171" i="18"/>
  <c r="C172" i="18"/>
  <c r="B171" i="18"/>
  <c r="AB170" i="18"/>
  <c r="AA171" i="18"/>
  <c r="Z171" i="18"/>
  <c r="U172" i="18"/>
  <c r="T171" i="18"/>
  <c r="Q172" i="18" l="1"/>
  <c r="S172" i="18" s="1"/>
  <c r="O111" i="18"/>
  <c r="N111" i="18"/>
  <c r="H172" i="18"/>
  <c r="J171" i="18"/>
  <c r="K172" i="18"/>
  <c r="L173" i="18"/>
  <c r="C173" i="18"/>
  <c r="B172" i="18"/>
  <c r="AB171" i="18"/>
  <c r="U173" i="18"/>
  <c r="AA172" i="18"/>
  <c r="Z172" i="18"/>
  <c r="T172" i="18"/>
  <c r="M111" i="18" l="1"/>
  <c r="J172" i="18"/>
  <c r="Q173" i="18"/>
  <c r="S173" i="18" s="1"/>
  <c r="P111" i="18"/>
  <c r="H173" i="18"/>
  <c r="L174" i="18"/>
  <c r="K173" i="18"/>
  <c r="B173" i="18"/>
  <c r="C174" i="18"/>
  <c r="AB172" i="18"/>
  <c r="T173" i="18"/>
  <c r="AA173" i="18"/>
  <c r="Z173" i="18"/>
  <c r="U174" i="18"/>
  <c r="Q174" i="18" l="1"/>
  <c r="S174" i="18" s="1"/>
  <c r="N112" i="18"/>
  <c r="O112" i="18"/>
  <c r="J173" i="18"/>
  <c r="H174" i="18"/>
  <c r="K174" i="18"/>
  <c r="L175" i="18"/>
  <c r="C175" i="18"/>
  <c r="B174" i="18"/>
  <c r="AB173" i="18"/>
  <c r="Z174" i="18"/>
  <c r="U175" i="18"/>
  <c r="T174" i="18"/>
  <c r="AA174" i="18"/>
  <c r="J174" i="18" l="1"/>
  <c r="M112" i="18"/>
  <c r="Q175" i="18"/>
  <c r="S175" i="18" s="1"/>
  <c r="P112" i="18"/>
  <c r="H175" i="18"/>
  <c r="L176" i="18"/>
  <c r="K175" i="18"/>
  <c r="B175" i="18"/>
  <c r="C176" i="18"/>
  <c r="AB174" i="18"/>
  <c r="T175" i="18"/>
  <c r="AA175" i="18"/>
  <c r="Z175" i="18"/>
  <c r="U176" i="18"/>
  <c r="Q176" i="18" l="1"/>
  <c r="S176" i="18" s="1"/>
  <c r="O113" i="18"/>
  <c r="N113" i="18"/>
  <c r="J175" i="18"/>
  <c r="H176" i="18"/>
  <c r="K176" i="18"/>
  <c r="L177" i="18"/>
  <c r="B176" i="18"/>
  <c r="C177" i="18"/>
  <c r="AB175" i="18"/>
  <c r="T176" i="18"/>
  <c r="AA176" i="18"/>
  <c r="Z176" i="18"/>
  <c r="U177" i="18"/>
  <c r="J176" i="18" l="1"/>
  <c r="M113" i="18"/>
  <c r="Q177" i="18"/>
  <c r="S177" i="18" s="1"/>
  <c r="P113" i="18"/>
  <c r="H177" i="18"/>
  <c r="L178" i="18"/>
  <c r="K177" i="18"/>
  <c r="B177" i="18"/>
  <c r="C178" i="18"/>
  <c r="AB176" i="18"/>
  <c r="U178" i="18"/>
  <c r="T177" i="18"/>
  <c r="AA177" i="18"/>
  <c r="Z177" i="18"/>
  <c r="J177" i="18" l="1"/>
  <c r="Q178" i="18"/>
  <c r="S178" i="18" s="1"/>
  <c r="O114" i="18"/>
  <c r="N114" i="18"/>
  <c r="M114" i="18" s="1"/>
  <c r="H178" i="18"/>
  <c r="K178" i="18"/>
  <c r="L179" i="18"/>
  <c r="C179" i="18"/>
  <c r="B178" i="18"/>
  <c r="AB177" i="18"/>
  <c r="T178" i="18"/>
  <c r="AA178" i="18"/>
  <c r="Z178" i="18"/>
  <c r="U179" i="18"/>
  <c r="Q179" i="18" l="1"/>
  <c r="S179" i="18" s="1"/>
  <c r="P114" i="18"/>
  <c r="J178" i="18"/>
  <c r="H179" i="18"/>
  <c r="L180" i="18"/>
  <c r="K179" i="18"/>
  <c r="B179" i="18"/>
  <c r="C180" i="18"/>
  <c r="AB178" i="18"/>
  <c r="AA179" i="18"/>
  <c r="Z179" i="18"/>
  <c r="U180" i="18"/>
  <c r="T179" i="18"/>
  <c r="J179" i="18" l="1"/>
  <c r="Q180" i="18"/>
  <c r="S180" i="18" s="1"/>
  <c r="N115" i="18"/>
  <c r="O115" i="18"/>
  <c r="H180" i="18"/>
  <c r="K180" i="18"/>
  <c r="L181" i="18"/>
  <c r="C181" i="18"/>
  <c r="B180" i="18"/>
  <c r="AB179" i="18"/>
  <c r="U181" i="18"/>
  <c r="T180" i="18"/>
  <c r="AA180" i="18"/>
  <c r="Z180" i="18"/>
  <c r="M115" i="18" l="1"/>
  <c r="Q181" i="18"/>
  <c r="S181" i="18" s="1"/>
  <c r="P115" i="18"/>
  <c r="J180" i="18"/>
  <c r="H181" i="18"/>
  <c r="L182" i="18"/>
  <c r="K181" i="18"/>
  <c r="B181" i="18"/>
  <c r="C182" i="18"/>
  <c r="AB180" i="18"/>
  <c r="T181" i="18"/>
  <c r="AA181" i="18"/>
  <c r="Z181" i="18"/>
  <c r="U182" i="18"/>
  <c r="Q182" i="18" l="1"/>
  <c r="S182" i="18" s="1"/>
  <c r="N116" i="18"/>
  <c r="O116" i="18"/>
  <c r="J181" i="18"/>
  <c r="H182" i="18"/>
  <c r="K182" i="18"/>
  <c r="L183" i="18"/>
  <c r="C183" i="18"/>
  <c r="B182" i="18"/>
  <c r="AB181" i="18"/>
  <c r="Z182" i="18"/>
  <c r="U183" i="18"/>
  <c r="AA182" i="18"/>
  <c r="T182" i="18"/>
  <c r="J182" i="18" l="1"/>
  <c r="M116" i="18"/>
  <c r="Q183" i="18"/>
  <c r="S183" i="18" s="1"/>
  <c r="P116" i="18"/>
  <c r="H183" i="18"/>
  <c r="L184" i="18"/>
  <c r="K183" i="18"/>
  <c r="B183" i="18"/>
  <c r="C184" i="18"/>
  <c r="AB182" i="18"/>
  <c r="T183" i="18"/>
  <c r="U184" i="18"/>
  <c r="Z183" i="18"/>
  <c r="AA183" i="18"/>
  <c r="Q184" i="18" l="1"/>
  <c r="S184" i="18" s="1"/>
  <c r="O117" i="18"/>
  <c r="N117" i="18"/>
  <c r="M117" i="18" s="1"/>
  <c r="J183" i="18"/>
  <c r="H184" i="18"/>
  <c r="K184" i="18"/>
  <c r="L185" i="18"/>
  <c r="B184" i="18"/>
  <c r="C185" i="18"/>
  <c r="AB183" i="18"/>
  <c r="T184" i="18"/>
  <c r="AA184" i="18"/>
  <c r="Z184" i="18"/>
  <c r="U185" i="18"/>
  <c r="Q185" i="18" l="1"/>
  <c r="S185" i="18" s="1"/>
  <c r="P117" i="18"/>
  <c r="H185" i="18"/>
  <c r="J184" i="18"/>
  <c r="L186" i="18"/>
  <c r="K185" i="18"/>
  <c r="B185" i="18"/>
  <c r="C186" i="18"/>
  <c r="AB184" i="18"/>
  <c r="U186" i="18"/>
  <c r="AA185" i="18"/>
  <c r="Z185" i="18"/>
  <c r="T185" i="18"/>
  <c r="J185" i="18" l="1"/>
  <c r="Q186" i="18"/>
  <c r="S186" i="18" s="1"/>
  <c r="N118" i="18"/>
  <c r="O118" i="18"/>
  <c r="H186" i="18"/>
  <c r="K186" i="18"/>
  <c r="L187" i="18"/>
  <c r="C187" i="18"/>
  <c r="B186" i="18"/>
  <c r="AB185" i="18"/>
  <c r="T186" i="18"/>
  <c r="AA186" i="18"/>
  <c r="U187" i="18"/>
  <c r="Z186" i="18"/>
  <c r="M118" i="18" l="1"/>
  <c r="Q187" i="18"/>
  <c r="S187" i="18" s="1"/>
  <c r="P118" i="18"/>
  <c r="J186" i="18"/>
  <c r="H187" i="18"/>
  <c r="L188" i="18"/>
  <c r="K187" i="18"/>
  <c r="B187" i="18"/>
  <c r="C188" i="18"/>
  <c r="AB186" i="18"/>
  <c r="AA187" i="18"/>
  <c r="Z187" i="18"/>
  <c r="U188" i="18"/>
  <c r="T187" i="18"/>
  <c r="Q188" i="18" l="1"/>
  <c r="S188" i="18" s="1"/>
  <c r="N119" i="18"/>
  <c r="P119" i="18" s="1"/>
  <c r="O119" i="18"/>
  <c r="J187" i="18"/>
  <c r="H188" i="18"/>
  <c r="K188" i="18"/>
  <c r="L189" i="18"/>
  <c r="C189" i="18"/>
  <c r="B188" i="18"/>
  <c r="AB187" i="18"/>
  <c r="U189" i="18"/>
  <c r="AA188" i="18"/>
  <c r="Z188" i="18"/>
  <c r="T188" i="18"/>
  <c r="M119" i="18" l="1"/>
  <c r="J188" i="18"/>
  <c r="Q189" i="18"/>
  <c r="S189" i="18" s="1"/>
  <c r="N120" i="18"/>
  <c r="O120" i="18"/>
  <c r="H189" i="18"/>
  <c r="L190" i="18"/>
  <c r="K189" i="18"/>
  <c r="B189" i="18"/>
  <c r="C190" i="18"/>
  <c r="AB188" i="18"/>
  <c r="T189" i="18"/>
  <c r="AA189" i="18"/>
  <c r="Z189" i="18"/>
  <c r="U190" i="18"/>
  <c r="M120" i="18" l="1"/>
  <c r="Q190" i="18"/>
  <c r="S190" i="18" s="1"/>
  <c r="P120" i="18"/>
  <c r="J189" i="18"/>
  <c r="H190" i="18"/>
  <c r="K190" i="18"/>
  <c r="L191" i="18"/>
  <c r="C191" i="18"/>
  <c r="B190" i="18"/>
  <c r="AB189" i="18"/>
  <c r="Z190" i="18"/>
  <c r="U191" i="18"/>
  <c r="T190" i="18"/>
  <c r="AA190" i="18"/>
  <c r="J190" i="18" l="1"/>
  <c r="Q191" i="18"/>
  <c r="S191" i="18" s="1"/>
  <c r="O121" i="18"/>
  <c r="N121" i="18"/>
  <c r="M121" i="18" s="1"/>
  <c r="H191" i="18"/>
  <c r="L192" i="18"/>
  <c r="K191" i="18"/>
  <c r="B191" i="18"/>
  <c r="C192" i="18"/>
  <c r="AB190" i="18"/>
  <c r="T191" i="18"/>
  <c r="AA191" i="18"/>
  <c r="Z191" i="18"/>
  <c r="U192" i="18"/>
  <c r="Q192" i="18" l="1"/>
  <c r="S192" i="18" s="1"/>
  <c r="P121" i="18"/>
  <c r="J191" i="18"/>
  <c r="H192" i="18"/>
  <c r="J192" i="18" s="1"/>
  <c r="K192" i="18"/>
  <c r="L193" i="18"/>
  <c r="B192" i="18"/>
  <c r="C193" i="18"/>
  <c r="AB191" i="18"/>
  <c r="T192" i="18"/>
  <c r="AA192" i="18"/>
  <c r="Z192" i="18"/>
  <c r="U193" i="18"/>
  <c r="Q193" i="18" l="1"/>
  <c r="S193" i="18" s="1"/>
  <c r="N122" i="18"/>
  <c r="O122" i="18"/>
  <c r="H193" i="18"/>
  <c r="L194" i="18"/>
  <c r="K193" i="18"/>
  <c r="B193" i="18"/>
  <c r="C194" i="18"/>
  <c r="AB192" i="18"/>
  <c r="U194" i="18"/>
  <c r="T193" i="18"/>
  <c r="AA193" i="18"/>
  <c r="Z193" i="18"/>
  <c r="J193" i="18" l="1"/>
  <c r="M122" i="18"/>
  <c r="Q194" i="18"/>
  <c r="S194" i="18" s="1"/>
  <c r="P122" i="18"/>
  <c r="H194" i="18"/>
  <c r="K194" i="18"/>
  <c r="L195" i="18"/>
  <c r="B194" i="18"/>
  <c r="C195" i="18"/>
  <c r="AB193" i="18"/>
  <c r="T194" i="18"/>
  <c r="AA194" i="18"/>
  <c r="Z194" i="18"/>
  <c r="U195" i="18"/>
  <c r="Q195" i="18" l="1"/>
  <c r="S195" i="18" s="1"/>
  <c r="O123" i="18"/>
  <c r="N123" i="18"/>
  <c r="M123" i="18" s="1"/>
  <c r="J194" i="18"/>
  <c r="H195" i="18"/>
  <c r="L196" i="18"/>
  <c r="K195" i="18"/>
  <c r="B195" i="18"/>
  <c r="C196" i="18"/>
  <c r="AB194" i="18"/>
  <c r="AA195" i="18"/>
  <c r="Z195" i="18"/>
  <c r="U196" i="18"/>
  <c r="T195" i="18"/>
  <c r="Q196" i="18" l="1"/>
  <c r="S196" i="18" s="1"/>
  <c r="P123" i="18"/>
  <c r="J195" i="18"/>
  <c r="H196" i="18"/>
  <c r="K196" i="18"/>
  <c r="L197" i="18"/>
  <c r="C197" i="18"/>
  <c r="B196" i="18"/>
  <c r="AB195" i="18"/>
  <c r="U197" i="18"/>
  <c r="T196" i="18"/>
  <c r="AA196" i="18"/>
  <c r="Z196" i="18"/>
  <c r="J196" i="18" l="1"/>
  <c r="Q197" i="18"/>
  <c r="S197" i="18" s="1"/>
  <c r="N124" i="18"/>
  <c r="O124" i="18"/>
  <c r="H197" i="18"/>
  <c r="L198" i="18"/>
  <c r="K197" i="18"/>
  <c r="B197" i="18"/>
  <c r="C198" i="18"/>
  <c r="AB196" i="18"/>
  <c r="Z197" i="18"/>
  <c r="U198" i="18"/>
  <c r="T197" i="18"/>
  <c r="AA197" i="18"/>
  <c r="M124" i="18" l="1"/>
  <c r="Q198" i="18"/>
  <c r="S198" i="18" s="1"/>
  <c r="P124" i="18"/>
  <c r="J197" i="18"/>
  <c r="H198" i="18"/>
  <c r="K198" i="18"/>
  <c r="L199" i="18"/>
  <c r="C199" i="18"/>
  <c r="B198" i="18"/>
  <c r="AB197" i="18"/>
  <c r="Z198" i="18"/>
  <c r="T198" i="18"/>
  <c r="U199" i="18"/>
  <c r="AA198" i="18"/>
  <c r="J198" i="18" l="1"/>
  <c r="Q199" i="18"/>
  <c r="S199" i="18" s="1"/>
  <c r="O125" i="18"/>
  <c r="N125" i="18"/>
  <c r="M125" i="18" s="1"/>
  <c r="H199" i="18"/>
  <c r="L200" i="18"/>
  <c r="K199" i="18"/>
  <c r="B199" i="18"/>
  <c r="C200" i="18"/>
  <c r="AB198" i="18"/>
  <c r="T199" i="18"/>
  <c r="AA199" i="18"/>
  <c r="U200" i="18"/>
  <c r="Z199" i="18"/>
  <c r="Q200" i="18" l="1"/>
  <c r="S200" i="18" s="1"/>
  <c r="P125" i="18"/>
  <c r="J199" i="18"/>
  <c r="H200" i="18"/>
  <c r="K200" i="18"/>
  <c r="L201" i="18"/>
  <c r="B200" i="18"/>
  <c r="C201" i="18"/>
  <c r="AB199" i="18"/>
  <c r="T200" i="18"/>
  <c r="AA200" i="18"/>
  <c r="U201" i="18"/>
  <c r="Z200" i="18"/>
  <c r="J200" i="18" l="1"/>
  <c r="Q201" i="18"/>
  <c r="S201" i="18" s="1"/>
  <c r="O126" i="18"/>
  <c r="N126" i="18"/>
  <c r="M126" i="18" s="1"/>
  <c r="H201" i="18"/>
  <c r="L202" i="18"/>
  <c r="K201" i="18"/>
  <c r="B201" i="18"/>
  <c r="C202" i="18"/>
  <c r="AB200" i="18"/>
  <c r="U202" i="18"/>
  <c r="AA201" i="18"/>
  <c r="Z201" i="18"/>
  <c r="T201" i="18"/>
  <c r="J201" i="18" l="1"/>
  <c r="Q202" i="18"/>
  <c r="S202" i="18" s="1"/>
  <c r="P126" i="18"/>
  <c r="H202" i="18"/>
  <c r="K202" i="18"/>
  <c r="L203" i="18"/>
  <c r="C203" i="18"/>
  <c r="B202" i="18"/>
  <c r="AB201" i="18"/>
  <c r="AA202" i="18"/>
  <c r="Z202" i="18"/>
  <c r="U203" i="18"/>
  <c r="T202" i="18"/>
  <c r="J202" i="18" l="1"/>
  <c r="Q203" i="18"/>
  <c r="S203" i="18" s="1"/>
  <c r="O127" i="18"/>
  <c r="N127" i="18"/>
  <c r="M127" i="18" s="1"/>
  <c r="H203" i="18"/>
  <c r="L204" i="18"/>
  <c r="K203" i="18"/>
  <c r="B203" i="18"/>
  <c r="C204" i="18"/>
  <c r="AB202" i="18"/>
  <c r="AA203" i="18"/>
  <c r="Z203" i="18"/>
  <c r="U204" i="18"/>
  <c r="T203" i="18"/>
  <c r="Q204" i="18" l="1"/>
  <c r="S204" i="18" s="1"/>
  <c r="P127" i="18"/>
  <c r="J203" i="18"/>
  <c r="H204" i="18"/>
  <c r="K204" i="18"/>
  <c r="L205" i="18"/>
  <c r="C205" i="18"/>
  <c r="B204" i="18"/>
  <c r="AB203" i="18"/>
  <c r="U205" i="18"/>
  <c r="T204" i="18"/>
  <c r="AA204" i="18"/>
  <c r="Z204" i="18"/>
  <c r="Q205" i="18" l="1"/>
  <c r="S205" i="18" s="1"/>
  <c r="N128" i="18"/>
  <c r="O128" i="18"/>
  <c r="J204" i="18"/>
  <c r="H205" i="18"/>
  <c r="L206" i="18"/>
  <c r="K205" i="18"/>
  <c r="C206" i="18"/>
  <c r="B205" i="18"/>
  <c r="AB204" i="18"/>
  <c r="T205" i="18"/>
  <c r="Z205" i="18"/>
  <c r="U206" i="18"/>
  <c r="AA205" i="18"/>
  <c r="M128" i="18" l="1"/>
  <c r="Q206" i="18"/>
  <c r="S206" i="18" s="1"/>
  <c r="P128" i="18"/>
  <c r="J205" i="18"/>
  <c r="H206" i="18"/>
  <c r="K206" i="18"/>
  <c r="L207" i="18"/>
  <c r="C207" i="18"/>
  <c r="B206" i="18"/>
  <c r="AB205" i="18"/>
  <c r="Z206" i="18"/>
  <c r="T206" i="18"/>
  <c r="AA206" i="18"/>
  <c r="U207" i="18"/>
  <c r="Q207" i="18" l="1"/>
  <c r="S207" i="18" s="1"/>
  <c r="N129" i="18"/>
  <c r="O129" i="18"/>
  <c r="J206" i="18"/>
  <c r="H207" i="18"/>
  <c r="L208" i="18"/>
  <c r="K207" i="18"/>
  <c r="B207" i="18"/>
  <c r="C208" i="18"/>
  <c r="AB206" i="18"/>
  <c r="T207" i="18"/>
  <c r="AA207" i="18"/>
  <c r="Z207" i="18"/>
  <c r="U208" i="18"/>
  <c r="M129" i="18" l="1"/>
  <c r="Q208" i="18"/>
  <c r="S208" i="18" s="1"/>
  <c r="P129" i="18"/>
  <c r="J207" i="18"/>
  <c r="H208" i="18"/>
  <c r="L209" i="18"/>
  <c r="K208" i="18"/>
  <c r="C209" i="18"/>
  <c r="B208" i="18"/>
  <c r="AB207" i="18"/>
  <c r="T208" i="18"/>
  <c r="AA208" i="18"/>
  <c r="U209" i="18"/>
  <c r="Z208" i="18"/>
  <c r="J208" i="18" l="1"/>
  <c r="Q209" i="18"/>
  <c r="S209" i="18" s="1"/>
  <c r="O130" i="18"/>
  <c r="N130" i="18"/>
  <c r="M130" i="18" s="1"/>
  <c r="H209" i="18"/>
  <c r="L210" i="18"/>
  <c r="K209" i="18"/>
  <c r="B209" i="18"/>
  <c r="C210" i="18"/>
  <c r="AB208" i="18"/>
  <c r="U210" i="18"/>
  <c r="T209" i="18"/>
  <c r="AA209" i="18"/>
  <c r="Z209" i="18"/>
  <c r="J209" i="18" l="1"/>
  <c r="Q210" i="18"/>
  <c r="S210" i="18" s="1"/>
  <c r="P130" i="18"/>
  <c r="H210" i="18"/>
  <c r="L211" i="18"/>
  <c r="K210" i="18"/>
  <c r="C211" i="18"/>
  <c r="B210" i="18"/>
  <c r="AB209" i="18"/>
  <c r="AA210" i="18"/>
  <c r="Z210" i="18"/>
  <c r="T210" i="18"/>
  <c r="U211" i="18"/>
  <c r="J210" i="18" l="1"/>
  <c r="Q211" i="18"/>
  <c r="S211" i="18" s="1"/>
  <c r="O131" i="18"/>
  <c r="N131" i="18"/>
  <c r="H211" i="18"/>
  <c r="L212" i="18"/>
  <c r="K211" i="18"/>
  <c r="C212" i="18"/>
  <c r="B211" i="18"/>
  <c r="AB210" i="18"/>
  <c r="AA211" i="18"/>
  <c r="Z211" i="18"/>
  <c r="U212" i="18"/>
  <c r="T211" i="18"/>
  <c r="J211" i="18" l="1"/>
  <c r="Q212" i="18"/>
  <c r="S212" i="18" s="1"/>
  <c r="M131" i="18"/>
  <c r="P131" i="18"/>
  <c r="H212" i="18"/>
  <c r="L213" i="18"/>
  <c r="K212" i="18"/>
  <c r="C213" i="18"/>
  <c r="B212" i="18"/>
  <c r="AB211" i="18"/>
  <c r="U213" i="18"/>
  <c r="T212" i="18"/>
  <c r="AA212" i="18"/>
  <c r="Z212" i="18"/>
  <c r="Q213" i="18" l="1"/>
  <c r="S213" i="18" s="1"/>
  <c r="N132" i="18"/>
  <c r="O132" i="18"/>
  <c r="H213" i="18"/>
  <c r="J212" i="18"/>
  <c r="L214" i="18"/>
  <c r="K213" i="18"/>
  <c r="C214" i="18"/>
  <c r="B213" i="18"/>
  <c r="AB212" i="18"/>
  <c r="T213" i="18"/>
  <c r="Z213" i="18"/>
  <c r="U214" i="18"/>
  <c r="AA213" i="18"/>
  <c r="J213" i="18" l="1"/>
  <c r="M132" i="18"/>
  <c r="Q214" i="18"/>
  <c r="S214" i="18" s="1"/>
  <c r="P132" i="18"/>
  <c r="H214" i="18"/>
  <c r="L215" i="18"/>
  <c r="K214" i="18"/>
  <c r="C215" i="18"/>
  <c r="B214" i="18"/>
  <c r="AB213" i="18"/>
  <c r="Z214" i="18"/>
  <c r="U215" i="18"/>
  <c r="AA214" i="18"/>
  <c r="T214" i="18"/>
  <c r="Q215" i="18" l="1"/>
  <c r="S215" i="18" s="1"/>
  <c r="O133" i="18"/>
  <c r="N133" i="18"/>
  <c r="M133" i="18" s="1"/>
  <c r="J214" i="18"/>
  <c r="H215" i="18"/>
  <c r="L216" i="18"/>
  <c r="K215" i="18"/>
  <c r="B215" i="18"/>
  <c r="C216" i="18"/>
  <c r="AB214" i="18"/>
  <c r="T215" i="18"/>
  <c r="AA215" i="18"/>
  <c r="Z215" i="18"/>
  <c r="U216" i="18"/>
  <c r="Q216" i="18" l="1"/>
  <c r="S216" i="18" s="1"/>
  <c r="P133" i="18"/>
  <c r="J215" i="18"/>
  <c r="H216" i="18"/>
  <c r="L217" i="18"/>
  <c r="K216" i="18"/>
  <c r="C217" i="18"/>
  <c r="B216" i="18"/>
  <c r="AB215" i="18"/>
  <c r="T216" i="18"/>
  <c r="AA216" i="18"/>
  <c r="U217" i="18"/>
  <c r="Z216" i="18"/>
  <c r="J216" i="18" l="1"/>
  <c r="Q217" i="18"/>
  <c r="S217" i="18" s="1"/>
  <c r="N134" i="18"/>
  <c r="O134" i="18"/>
  <c r="H217" i="18"/>
  <c r="L218" i="18"/>
  <c r="K217" i="18"/>
  <c r="B217" i="18"/>
  <c r="C218" i="18"/>
  <c r="AB216" i="18"/>
  <c r="U218" i="18"/>
  <c r="T217" i="18"/>
  <c r="AA217" i="18"/>
  <c r="Z217" i="18"/>
  <c r="J217" i="18" l="1"/>
  <c r="M134" i="18"/>
  <c r="Q218" i="18"/>
  <c r="S218" i="18" s="1"/>
  <c r="P134" i="18"/>
  <c r="H218" i="18"/>
  <c r="L219" i="18"/>
  <c r="K218" i="18"/>
  <c r="C219" i="18"/>
  <c r="B218" i="18"/>
  <c r="AB217" i="18"/>
  <c r="AA218" i="18"/>
  <c r="Z218" i="18"/>
  <c r="U219" i="18"/>
  <c r="T218" i="18"/>
  <c r="J218" i="18" l="1"/>
  <c r="Q219" i="18"/>
  <c r="S219" i="18" s="1"/>
  <c r="N135" i="18"/>
  <c r="O135" i="18"/>
  <c r="H219" i="18"/>
  <c r="L220" i="18"/>
  <c r="K219" i="18"/>
  <c r="C220" i="18"/>
  <c r="B219" i="18"/>
  <c r="AB218" i="18"/>
  <c r="AA219" i="18"/>
  <c r="Z219" i="18"/>
  <c r="U220" i="18"/>
  <c r="T219" i="18"/>
  <c r="J219" i="18" l="1"/>
  <c r="M135" i="18"/>
  <c r="Q220" i="18"/>
  <c r="S220" i="18" s="1"/>
  <c r="P135" i="18"/>
  <c r="H220" i="18"/>
  <c r="L221" i="18"/>
  <c r="K220" i="18"/>
  <c r="C221" i="18"/>
  <c r="B220" i="18"/>
  <c r="AB219" i="18"/>
  <c r="U221" i="18"/>
  <c r="T220" i="18"/>
  <c r="AA220" i="18"/>
  <c r="Z220" i="18"/>
  <c r="Q221" i="18" l="1"/>
  <c r="S221" i="18" s="1"/>
  <c r="N136" i="18"/>
  <c r="O136" i="18"/>
  <c r="J220" i="18"/>
  <c r="H221" i="18"/>
  <c r="L222" i="18"/>
  <c r="K221" i="18"/>
  <c r="C222" i="18"/>
  <c r="B221" i="18"/>
  <c r="AB220" i="18"/>
  <c r="T221" i="18"/>
  <c r="Z221" i="18"/>
  <c r="U222" i="18"/>
  <c r="AA221" i="18"/>
  <c r="M136" i="18" l="1"/>
  <c r="Q222" i="18"/>
  <c r="S222" i="18" s="1"/>
  <c r="P136" i="18"/>
  <c r="J221" i="18"/>
  <c r="H222" i="18"/>
  <c r="L223" i="18"/>
  <c r="K222" i="18"/>
  <c r="B222" i="18"/>
  <c r="C223" i="18"/>
  <c r="AB221" i="18"/>
  <c r="Z222" i="18"/>
  <c r="U223" i="18"/>
  <c r="AA222" i="18"/>
  <c r="T222" i="18"/>
  <c r="J222" i="18" l="1"/>
  <c r="Q223" i="18"/>
  <c r="S223" i="18" s="1"/>
  <c r="N137" i="18"/>
  <c r="O137" i="18"/>
  <c r="H223" i="18"/>
  <c r="L224" i="18"/>
  <c r="K223" i="18"/>
  <c r="C224" i="18"/>
  <c r="B223" i="18"/>
  <c r="AB222" i="18"/>
  <c r="T223" i="18"/>
  <c r="AA223" i="18"/>
  <c r="Z223" i="18"/>
  <c r="U224" i="18"/>
  <c r="J223" i="18" l="1"/>
  <c r="M137" i="18"/>
  <c r="Q224" i="18"/>
  <c r="S224" i="18" s="1"/>
  <c r="P137" i="18"/>
  <c r="H224" i="18"/>
  <c r="L225" i="18"/>
  <c r="K224" i="18"/>
  <c r="B224" i="18"/>
  <c r="C225" i="18"/>
  <c r="AB223" i="18"/>
  <c r="T224" i="18"/>
  <c r="AA224" i="18"/>
  <c r="U225" i="18"/>
  <c r="Z224" i="18"/>
  <c r="J224" i="18" l="1"/>
  <c r="Q225" i="18"/>
  <c r="S225" i="18" s="1"/>
  <c r="N138" i="18"/>
  <c r="O138" i="18"/>
  <c r="H225" i="18"/>
  <c r="L226" i="18"/>
  <c r="K225" i="18"/>
  <c r="B225" i="18"/>
  <c r="C226" i="18"/>
  <c r="AB224" i="18"/>
  <c r="U226" i="18"/>
  <c r="T225" i="18"/>
  <c r="Z225" i="18"/>
  <c r="AA225" i="18"/>
  <c r="M138" i="18" l="1"/>
  <c r="Q226" i="18"/>
  <c r="S226" i="18" s="1"/>
  <c r="P138" i="18"/>
  <c r="J225" i="18"/>
  <c r="H226" i="18"/>
  <c r="L227" i="18"/>
  <c r="K226" i="18"/>
  <c r="B226" i="18"/>
  <c r="C227" i="18"/>
  <c r="AB225" i="18"/>
  <c r="AA226" i="18"/>
  <c r="Z226" i="18"/>
  <c r="U227" i="18"/>
  <c r="T226" i="18"/>
  <c r="J226" i="18" l="1"/>
  <c r="Q227" i="18"/>
  <c r="S227" i="18" s="1"/>
  <c r="N139" i="18"/>
  <c r="O139" i="18"/>
  <c r="H227" i="18"/>
  <c r="L228" i="18"/>
  <c r="K227" i="18"/>
  <c r="B227" i="18"/>
  <c r="C228" i="18"/>
  <c r="AB226" i="18"/>
  <c r="AA227" i="18"/>
  <c r="Z227" i="18"/>
  <c r="U228" i="18"/>
  <c r="T227" i="18"/>
  <c r="M139" i="18" l="1"/>
  <c r="Q228" i="18"/>
  <c r="S228" i="18" s="1"/>
  <c r="P139" i="18"/>
  <c r="J227" i="18"/>
  <c r="H228" i="18"/>
  <c r="L229" i="18"/>
  <c r="K228" i="18"/>
  <c r="B228" i="18"/>
  <c r="C229" i="18"/>
  <c r="AB227" i="18"/>
  <c r="U229" i="18"/>
  <c r="T228" i="18"/>
  <c r="AA228" i="18"/>
  <c r="Z228" i="18"/>
  <c r="Q229" i="18" l="1"/>
  <c r="S229" i="18" s="1"/>
  <c r="N140" i="18"/>
  <c r="O140" i="18"/>
  <c r="H229" i="18"/>
  <c r="J228" i="18"/>
  <c r="L230" i="18"/>
  <c r="K229" i="18"/>
  <c r="B229" i="18"/>
  <c r="C230" i="18"/>
  <c r="AB228" i="18"/>
  <c r="T229" i="18"/>
  <c r="Z229" i="18"/>
  <c r="U230" i="18"/>
  <c r="AA229" i="18"/>
  <c r="M140" i="18" l="1"/>
  <c r="Q230" i="18"/>
  <c r="S230" i="18" s="1"/>
  <c r="P140" i="18"/>
  <c r="J229" i="18"/>
  <c r="H230" i="18"/>
  <c r="L231" i="18"/>
  <c r="K230" i="18"/>
  <c r="B230" i="18"/>
  <c r="C231" i="18"/>
  <c r="AB229" i="18"/>
  <c r="Z230" i="18"/>
  <c r="U231" i="18"/>
  <c r="AA230" i="18"/>
  <c r="T230" i="18"/>
  <c r="J230" i="18" l="1"/>
  <c r="Q231" i="18"/>
  <c r="S231" i="18" s="1"/>
  <c r="N141" i="18"/>
  <c r="P141" i="18" s="1"/>
  <c r="O141" i="18"/>
  <c r="M141" i="18" s="1"/>
  <c r="H231" i="18"/>
  <c r="L232" i="18"/>
  <c r="K231" i="18"/>
  <c r="B231" i="18"/>
  <c r="C232" i="18"/>
  <c r="AB230" i="18"/>
  <c r="T231" i="18"/>
  <c r="AA231" i="18"/>
  <c r="Z231" i="18"/>
  <c r="U232" i="18"/>
  <c r="Q232" i="18" l="1"/>
  <c r="S232" i="18" s="1"/>
  <c r="N142" i="18"/>
  <c r="O142" i="18"/>
  <c r="J231" i="18"/>
  <c r="H232" i="18"/>
  <c r="L233" i="18"/>
  <c r="K232" i="18"/>
  <c r="B232" i="18"/>
  <c r="C233" i="18"/>
  <c r="AB231" i="18"/>
  <c r="T232" i="18"/>
  <c r="AA232" i="18"/>
  <c r="U233" i="18"/>
  <c r="Z232" i="18"/>
  <c r="M142" i="18" l="1"/>
  <c r="Q233" i="18"/>
  <c r="S233" i="18" s="1"/>
  <c r="P142" i="18"/>
  <c r="J232" i="18"/>
  <c r="H233" i="18"/>
  <c r="L234" i="18"/>
  <c r="K233" i="18"/>
  <c r="C234" i="18"/>
  <c r="B233" i="18"/>
  <c r="AB232" i="18"/>
  <c r="U234" i="18"/>
  <c r="T233" i="18"/>
  <c r="AA233" i="18"/>
  <c r="Z233" i="18"/>
  <c r="Q234" i="18" l="1"/>
  <c r="S234" i="18" s="1"/>
  <c r="O143" i="18"/>
  <c r="N143" i="18"/>
  <c r="M143" i="18" s="1"/>
  <c r="J233" i="18"/>
  <c r="H234" i="18"/>
  <c r="L235" i="18"/>
  <c r="K234" i="18"/>
  <c r="B234" i="18"/>
  <c r="C235" i="18"/>
  <c r="AB233" i="18"/>
  <c r="AA234" i="18"/>
  <c r="Z234" i="18"/>
  <c r="U235" i="18"/>
  <c r="T234" i="18"/>
  <c r="J234" i="18" l="1"/>
  <c r="Q235" i="18"/>
  <c r="S235" i="18" s="1"/>
  <c r="P143" i="18"/>
  <c r="H235" i="18"/>
  <c r="L236" i="18"/>
  <c r="K235" i="18"/>
  <c r="B235" i="18"/>
  <c r="C236" i="18"/>
  <c r="AB234" i="18"/>
  <c r="AA235" i="18"/>
  <c r="Z235" i="18"/>
  <c r="U236" i="18"/>
  <c r="T235" i="18"/>
  <c r="Q236" i="18" l="1"/>
  <c r="S236" i="18" s="1"/>
  <c r="O144" i="18"/>
  <c r="N144" i="18"/>
  <c r="H236" i="18"/>
  <c r="J235" i="18"/>
  <c r="L237" i="18"/>
  <c r="K236" i="18"/>
  <c r="B236" i="18"/>
  <c r="C237" i="18"/>
  <c r="AB235" i="18"/>
  <c r="U237" i="18"/>
  <c r="T236" i="18"/>
  <c r="AA236" i="18"/>
  <c r="Z236" i="18"/>
  <c r="M144" i="18" l="1"/>
  <c r="Q237" i="18"/>
  <c r="S237" i="18" s="1"/>
  <c r="P144" i="18"/>
  <c r="J236" i="18"/>
  <c r="H237" i="18"/>
  <c r="L238" i="18"/>
  <c r="K237" i="18"/>
  <c r="C238" i="18"/>
  <c r="B237" i="18"/>
  <c r="AB236" i="18"/>
  <c r="T237" i="18"/>
  <c r="AA237" i="18"/>
  <c r="Z237" i="18"/>
  <c r="U238" i="18"/>
  <c r="Q238" i="18" l="1"/>
  <c r="S238" i="18" s="1"/>
  <c r="N145" i="18"/>
  <c r="O145" i="18"/>
  <c r="J237" i="18"/>
  <c r="H238" i="18"/>
  <c r="L239" i="18"/>
  <c r="K238" i="18"/>
  <c r="B238" i="18"/>
  <c r="C239" i="18"/>
  <c r="AB237" i="18"/>
  <c r="Z238" i="18"/>
  <c r="U239" i="18"/>
  <c r="AA238" i="18"/>
  <c r="T238" i="18"/>
  <c r="M145" i="18" l="1"/>
  <c r="Q239" i="18"/>
  <c r="S239" i="18" s="1"/>
  <c r="P145" i="18"/>
  <c r="J238" i="18"/>
  <c r="H239" i="18"/>
  <c r="L240" i="18"/>
  <c r="K239" i="18"/>
  <c r="C240" i="18"/>
  <c r="B239" i="18"/>
  <c r="AB238" i="18"/>
  <c r="T239" i="18"/>
  <c r="AA239" i="18"/>
  <c r="Z239" i="18"/>
  <c r="U240" i="18"/>
  <c r="Q240" i="18" l="1"/>
  <c r="S240" i="18" s="1"/>
  <c r="N146" i="18"/>
  <c r="P146" i="18" s="1"/>
  <c r="O146" i="18"/>
  <c r="J239" i="18"/>
  <c r="H240" i="18"/>
  <c r="L241" i="18"/>
  <c r="K240" i="18"/>
  <c r="B240" i="18"/>
  <c r="C241" i="18"/>
  <c r="AB239" i="18"/>
  <c r="T240" i="18"/>
  <c r="AA240" i="18"/>
  <c r="Z240" i="18"/>
  <c r="U241" i="18"/>
  <c r="M146" i="18" l="1"/>
  <c r="Q241" i="18"/>
  <c r="S241" i="18" s="1"/>
  <c r="O147" i="18"/>
  <c r="N147" i="18"/>
  <c r="J240" i="18"/>
  <c r="H241" i="18"/>
  <c r="L242" i="18"/>
  <c r="K241" i="18"/>
  <c r="B241" i="18"/>
  <c r="C242" i="18"/>
  <c r="AB240" i="18"/>
  <c r="U242" i="18"/>
  <c r="T241" i="18"/>
  <c r="AA241" i="18"/>
  <c r="Z241" i="18"/>
  <c r="J241" i="18" l="1"/>
  <c r="Q242" i="18"/>
  <c r="S242" i="18" s="1"/>
  <c r="M147" i="18"/>
  <c r="P147" i="18"/>
  <c r="H242" i="18"/>
  <c r="L243" i="18"/>
  <c r="K242" i="18"/>
  <c r="B242" i="18"/>
  <c r="C243" i="18"/>
  <c r="AB241" i="18"/>
  <c r="T242" i="18"/>
  <c r="AA242" i="18"/>
  <c r="Z242" i="18"/>
  <c r="U243" i="18"/>
  <c r="Q243" i="18" l="1"/>
  <c r="S243" i="18" s="1"/>
  <c r="N148" i="18"/>
  <c r="O148" i="18"/>
  <c r="J242" i="18"/>
  <c r="H243" i="18"/>
  <c r="L244" i="18"/>
  <c r="K243" i="18"/>
  <c r="B243" i="18"/>
  <c r="C244" i="18"/>
  <c r="AB242" i="18"/>
  <c r="AA243" i="18"/>
  <c r="Z243" i="18"/>
  <c r="U244" i="18"/>
  <c r="T243" i="18"/>
  <c r="M148" i="18" l="1"/>
  <c r="Q244" i="18"/>
  <c r="S244" i="18" s="1"/>
  <c r="P148" i="18"/>
  <c r="H244" i="18"/>
  <c r="J243" i="18"/>
  <c r="L245" i="18"/>
  <c r="K244" i="18"/>
  <c r="B244" i="18"/>
  <c r="C245" i="18"/>
  <c r="AB243" i="18"/>
  <c r="U245" i="18"/>
  <c r="T244" i="18"/>
  <c r="AA244" i="18"/>
  <c r="Z244" i="18"/>
  <c r="Q245" i="18" l="1"/>
  <c r="S245" i="18" s="1"/>
  <c r="N149" i="18"/>
  <c r="O149" i="18"/>
  <c r="J244" i="18"/>
  <c r="H245" i="18"/>
  <c r="L246" i="18"/>
  <c r="K245" i="18"/>
  <c r="B245" i="18"/>
  <c r="C246" i="18"/>
  <c r="AB244" i="18"/>
  <c r="T245" i="18"/>
  <c r="AA245" i="18"/>
  <c r="Z245" i="18"/>
  <c r="U246" i="18"/>
  <c r="J245" i="18" l="1"/>
  <c r="M149" i="18"/>
  <c r="Q246" i="18"/>
  <c r="S246" i="18" s="1"/>
  <c r="P149" i="18"/>
  <c r="H246" i="18"/>
  <c r="L247" i="18"/>
  <c r="K246" i="18"/>
  <c r="B246" i="18"/>
  <c r="C247" i="18"/>
  <c r="AB245" i="18"/>
  <c r="Z246" i="18"/>
  <c r="U247" i="18"/>
  <c r="AA246" i="18"/>
  <c r="T246" i="18"/>
  <c r="J246" i="18" l="1"/>
  <c r="Q247" i="18"/>
  <c r="S247" i="18" s="1"/>
  <c r="O150" i="18"/>
  <c r="N150" i="18"/>
  <c r="M150" i="18" s="1"/>
  <c r="H247" i="18"/>
  <c r="L248" i="18"/>
  <c r="K247" i="18"/>
  <c r="B247" i="18"/>
  <c r="C248" i="18"/>
  <c r="AB246" i="18"/>
  <c r="T247" i="18"/>
  <c r="AA247" i="18"/>
  <c r="Z247" i="18"/>
  <c r="U248" i="18"/>
  <c r="J247" i="18" l="1"/>
  <c r="Q248" i="18"/>
  <c r="S248" i="18" s="1"/>
  <c r="P150" i="18"/>
  <c r="H248" i="18"/>
  <c r="L249" i="18"/>
  <c r="K248" i="18"/>
  <c r="B248" i="18"/>
  <c r="C249" i="18"/>
  <c r="AB247" i="18"/>
  <c r="T248" i="18"/>
  <c r="AA248" i="18"/>
  <c r="Z248" i="18"/>
  <c r="U249" i="18"/>
  <c r="Q249" i="18" l="1"/>
  <c r="S249" i="18" s="1"/>
  <c r="O151" i="18"/>
  <c r="N151" i="18"/>
  <c r="M151" i="18" s="1"/>
  <c r="H249" i="18"/>
  <c r="J248" i="18"/>
  <c r="L250" i="18"/>
  <c r="K249" i="18"/>
  <c r="C250" i="18"/>
  <c r="B249" i="18"/>
  <c r="AB248" i="18"/>
  <c r="U250" i="18"/>
  <c r="T249" i="18"/>
  <c r="AA249" i="18"/>
  <c r="Z249" i="18"/>
  <c r="J249" i="18" l="1"/>
  <c r="Q250" i="18"/>
  <c r="S250" i="18" s="1"/>
  <c r="P151" i="18"/>
  <c r="H250" i="18"/>
  <c r="L251" i="18"/>
  <c r="K250" i="18"/>
  <c r="B250" i="18"/>
  <c r="C251" i="18"/>
  <c r="AB249" i="18"/>
  <c r="T250" i="18"/>
  <c r="AA250" i="18"/>
  <c r="Z250" i="18"/>
  <c r="U251" i="18"/>
  <c r="J250" i="18" l="1"/>
  <c r="Q251" i="18"/>
  <c r="S251" i="18" s="1"/>
  <c r="O152" i="18"/>
  <c r="N152" i="18"/>
  <c r="M152" i="18" s="1"/>
  <c r="AB250" i="18"/>
  <c r="H251" i="18"/>
  <c r="L252" i="18"/>
  <c r="K251" i="18"/>
  <c r="B251" i="18"/>
  <c r="C252" i="18"/>
  <c r="AA251" i="18"/>
  <c r="Z251" i="18"/>
  <c r="U252" i="18"/>
  <c r="T251" i="18"/>
  <c r="Q252" i="18" l="1"/>
  <c r="S252" i="18" s="1"/>
  <c r="P152" i="18"/>
  <c r="H252" i="18"/>
  <c r="J251" i="18"/>
  <c r="L253" i="18"/>
  <c r="K252" i="18"/>
  <c r="B252" i="18"/>
  <c r="C253" i="18"/>
  <c r="AB251" i="18"/>
  <c r="U253" i="18"/>
  <c r="T252" i="18"/>
  <c r="AA252" i="18"/>
  <c r="Z252" i="18"/>
  <c r="Q253" i="18" l="1"/>
  <c r="S253" i="18" s="1"/>
  <c r="O153" i="18"/>
  <c r="N153" i="18"/>
  <c r="H253" i="18"/>
  <c r="J252" i="18"/>
  <c r="L254" i="18"/>
  <c r="K253" i="18"/>
  <c r="B253" i="18"/>
  <c r="C254" i="18"/>
  <c r="AB252" i="18"/>
  <c r="T253" i="18"/>
  <c r="AA253" i="18"/>
  <c r="Z253" i="18"/>
  <c r="U254" i="18"/>
  <c r="M153" i="18" l="1"/>
  <c r="Q254" i="18"/>
  <c r="S254" i="18" s="1"/>
  <c r="P153" i="18"/>
  <c r="J253" i="18"/>
  <c r="H254" i="18"/>
  <c r="L255" i="18"/>
  <c r="K254" i="18"/>
  <c r="B254" i="18"/>
  <c r="C255" i="18"/>
  <c r="AB253" i="18"/>
  <c r="U255" i="18"/>
  <c r="Z254" i="18"/>
  <c r="AA254" i="18"/>
  <c r="T254" i="18"/>
  <c r="J254" i="18" l="1"/>
  <c r="Q255" i="18"/>
  <c r="S255" i="18" s="1"/>
  <c r="O154" i="18"/>
  <c r="N154" i="18"/>
  <c r="M154" i="18" s="1"/>
  <c r="H255" i="18"/>
  <c r="L256" i="18"/>
  <c r="K255" i="18"/>
  <c r="C256" i="18"/>
  <c r="B255" i="18"/>
  <c r="AB254" i="18"/>
  <c r="T255" i="18"/>
  <c r="U256" i="18"/>
  <c r="AA255" i="18"/>
  <c r="Z255" i="18"/>
  <c r="J255" i="18" l="1"/>
  <c r="Q256" i="18"/>
  <c r="S256" i="18" s="1"/>
  <c r="P154" i="18"/>
  <c r="H256" i="18"/>
  <c r="L257" i="18"/>
  <c r="K256" i="18"/>
  <c r="B256" i="18"/>
  <c r="C257" i="18"/>
  <c r="AB255" i="18"/>
  <c r="Z256" i="18"/>
  <c r="U257" i="18"/>
  <c r="T256" i="18"/>
  <c r="AA256" i="18"/>
  <c r="J256" i="18" l="1"/>
  <c r="Q257" i="18"/>
  <c r="S257" i="18" s="1"/>
  <c r="N155" i="18"/>
  <c r="O155" i="18"/>
  <c r="M11" i="18" s="1"/>
  <c r="H257" i="18"/>
  <c r="L258" i="18"/>
  <c r="K257" i="18"/>
  <c r="B257" i="18"/>
  <c r="C258" i="18"/>
  <c r="AB256" i="18"/>
  <c r="AA257" i="18"/>
  <c r="T257" i="18"/>
  <c r="U258" i="18"/>
  <c r="Z257" i="18"/>
  <c r="J257" i="18" l="1"/>
  <c r="M155" i="18"/>
  <c r="M8" i="18" s="1"/>
  <c r="Q258" i="18"/>
  <c r="S258" i="18" s="1"/>
  <c r="P155" i="18"/>
  <c r="H258" i="18"/>
  <c r="L259" i="18"/>
  <c r="K258" i="18"/>
  <c r="B258" i="18"/>
  <c r="C259" i="18"/>
  <c r="AB257" i="18"/>
  <c r="T258" i="18"/>
  <c r="Z258" i="18"/>
  <c r="U259" i="18"/>
  <c r="AA258" i="18"/>
  <c r="J258" i="18" l="1"/>
  <c r="Q259" i="18"/>
  <c r="S259" i="18" s="1"/>
  <c r="M13" i="18"/>
  <c r="O156" i="18"/>
  <c r="H259" i="18"/>
  <c r="L260" i="18"/>
  <c r="K259" i="18"/>
  <c r="B259" i="18"/>
  <c r="C260" i="18"/>
  <c r="AB258" i="18"/>
  <c r="AA259" i="18"/>
  <c r="Z259" i="18"/>
  <c r="T259" i="18"/>
  <c r="U260" i="18"/>
  <c r="Q260" i="18" l="1"/>
  <c r="S260" i="18" s="1"/>
  <c r="H260" i="18"/>
  <c r="J259" i="18"/>
  <c r="L261" i="18"/>
  <c r="K260" i="18"/>
  <c r="B260" i="18"/>
  <c r="C261" i="18"/>
  <c r="AB259" i="18"/>
  <c r="T260" i="18"/>
  <c r="Z260" i="18"/>
  <c r="AA260" i="18"/>
  <c r="U261" i="18"/>
  <c r="J260" i="18" l="1"/>
  <c r="Q261" i="18"/>
  <c r="S261" i="18" s="1"/>
  <c r="H261" i="18"/>
  <c r="L262" i="18"/>
  <c r="K261" i="18"/>
  <c r="B261" i="18"/>
  <c r="C262" i="18"/>
  <c r="AB260" i="18"/>
  <c r="AA261" i="18"/>
  <c r="U262" i="18"/>
  <c r="T261" i="18"/>
  <c r="Z261" i="18"/>
  <c r="J261" i="18" l="1"/>
  <c r="Q262" i="18"/>
  <c r="S262" i="18" s="1"/>
  <c r="H262" i="18"/>
  <c r="L263" i="18"/>
  <c r="K262" i="18"/>
  <c r="B262" i="18"/>
  <c r="C263" i="18"/>
  <c r="AB261" i="18"/>
  <c r="U263" i="18"/>
  <c r="T262" i="18"/>
  <c r="AA262" i="18"/>
  <c r="Z262" i="18"/>
  <c r="Q263" i="18" l="1"/>
  <c r="S263" i="18" s="1"/>
  <c r="J262" i="18"/>
  <c r="H263" i="18"/>
  <c r="L264" i="18"/>
  <c r="K263" i="18"/>
  <c r="B263" i="18"/>
  <c r="C264" i="18"/>
  <c r="AB262" i="18"/>
  <c r="AA263" i="18"/>
  <c r="Z263" i="18"/>
  <c r="U264" i="18"/>
  <c r="T263" i="18"/>
  <c r="Q264" i="18" l="1"/>
  <c r="S264" i="18" s="1"/>
  <c r="J263" i="18"/>
  <c r="H264" i="18"/>
  <c r="L265" i="18"/>
  <c r="K264" i="18"/>
  <c r="B264" i="18"/>
  <c r="C265" i="18"/>
  <c r="AB263" i="18"/>
  <c r="AA264" i="18"/>
  <c r="Z264" i="18"/>
  <c r="U265" i="18"/>
  <c r="T264" i="18"/>
  <c r="Q265" i="18" l="1"/>
  <c r="S265" i="18" s="1"/>
  <c r="J264" i="18"/>
  <c r="H265" i="18"/>
  <c r="L266" i="18"/>
  <c r="K265" i="18"/>
  <c r="C266" i="18"/>
  <c r="B265" i="18"/>
  <c r="AB264" i="18"/>
  <c r="U266" i="18"/>
  <c r="T265" i="18"/>
  <c r="AA265" i="18"/>
  <c r="Z265" i="18"/>
  <c r="Q266" i="18" l="1"/>
  <c r="S266" i="18" s="1"/>
  <c r="J265" i="18"/>
  <c r="H266" i="18"/>
  <c r="L267" i="18"/>
  <c r="K266" i="18"/>
  <c r="B266" i="18"/>
  <c r="C267" i="18"/>
  <c r="AB265" i="18"/>
  <c r="T266" i="18"/>
  <c r="Z266" i="18"/>
  <c r="U267" i="18"/>
  <c r="AA266" i="18"/>
  <c r="Q267" i="18" l="1"/>
  <c r="S267" i="18" s="1"/>
  <c r="J266" i="18"/>
  <c r="H267" i="18"/>
  <c r="L268" i="18"/>
  <c r="K267" i="18"/>
  <c r="C268" i="18"/>
  <c r="B267" i="18"/>
  <c r="AB266" i="18"/>
  <c r="Z267" i="18"/>
  <c r="U268" i="18"/>
  <c r="AA267" i="18"/>
  <c r="T267" i="18"/>
  <c r="Q268" i="18" l="1"/>
  <c r="S268" i="18" s="1"/>
  <c r="J267" i="18"/>
  <c r="H268" i="18"/>
  <c r="L269" i="18"/>
  <c r="K268" i="18"/>
  <c r="C269" i="18"/>
  <c r="B268" i="18"/>
  <c r="AB267" i="18"/>
  <c r="T268" i="18"/>
  <c r="AA268" i="18"/>
  <c r="Z268" i="18"/>
  <c r="U269" i="18"/>
  <c r="Q269" i="18" l="1"/>
  <c r="S269" i="18" s="1"/>
  <c r="H269" i="18"/>
  <c r="J268" i="18"/>
  <c r="L270" i="18"/>
  <c r="K269" i="18"/>
  <c r="B269" i="18"/>
  <c r="C270" i="18"/>
  <c r="AB268" i="18"/>
  <c r="T269" i="18"/>
  <c r="AA269" i="18"/>
  <c r="U270" i="18"/>
  <c r="Z269" i="18"/>
  <c r="Q270" i="18" l="1"/>
  <c r="S270" i="18" s="1"/>
  <c r="J269" i="18"/>
  <c r="H270" i="18"/>
  <c r="L271" i="18"/>
  <c r="K270" i="18"/>
  <c r="B270" i="18"/>
  <c r="C271" i="18"/>
  <c r="AB269" i="18"/>
  <c r="U271" i="18"/>
  <c r="T270" i="18"/>
  <c r="AA270" i="18"/>
  <c r="Z270" i="18"/>
  <c r="J270" i="18" l="1"/>
  <c r="Q271" i="18"/>
  <c r="S271" i="18" s="1"/>
  <c r="H271" i="18"/>
  <c r="L272" i="18"/>
  <c r="K271" i="18"/>
  <c r="B271" i="18"/>
  <c r="C272" i="18"/>
  <c r="AB270" i="18"/>
  <c r="AA271" i="18"/>
  <c r="Z271" i="18"/>
  <c r="T271" i="18"/>
  <c r="U272" i="18"/>
  <c r="J271" i="18" l="1"/>
  <c r="Q272" i="18"/>
  <c r="S272" i="18" s="1"/>
  <c r="H272" i="18"/>
  <c r="L273" i="18"/>
  <c r="K272" i="18"/>
  <c r="B272" i="18"/>
  <c r="C273" i="18"/>
  <c r="AB271" i="18"/>
  <c r="AA272" i="18"/>
  <c r="Z272" i="18"/>
  <c r="U273" i="18"/>
  <c r="T272" i="18"/>
  <c r="J272" i="18" l="1"/>
  <c r="Q273" i="18"/>
  <c r="S273" i="18" s="1"/>
  <c r="H273" i="18"/>
  <c r="L274" i="18"/>
  <c r="K273" i="18"/>
  <c r="C274" i="18"/>
  <c r="B273" i="18"/>
  <c r="AB272" i="18"/>
  <c r="U274" i="18"/>
  <c r="T273" i="18"/>
  <c r="AA273" i="18"/>
  <c r="Z273" i="18"/>
  <c r="J273" i="18" l="1"/>
  <c r="Q274" i="18"/>
  <c r="S274" i="18" s="1"/>
  <c r="H274" i="18"/>
  <c r="L275" i="18"/>
  <c r="K274" i="18"/>
  <c r="C275" i="18"/>
  <c r="B274" i="18"/>
  <c r="AB273" i="18"/>
  <c r="T274" i="18"/>
  <c r="Z274" i="18"/>
  <c r="U275" i="18"/>
  <c r="AA274" i="18"/>
  <c r="J274" i="18" l="1"/>
  <c r="Q275" i="18"/>
  <c r="S275" i="18" s="1"/>
  <c r="H275" i="18"/>
  <c r="L276" i="18"/>
  <c r="K275" i="18"/>
  <c r="C276" i="18"/>
  <c r="B275" i="18"/>
  <c r="AB274" i="18"/>
  <c r="Z275" i="18"/>
  <c r="AA275" i="18"/>
  <c r="T275" i="18"/>
  <c r="U276" i="18"/>
  <c r="Q276" i="18" l="1"/>
  <c r="S276" i="18" s="1"/>
  <c r="J275" i="18"/>
  <c r="H276" i="18"/>
  <c r="L277" i="18"/>
  <c r="K276" i="18"/>
  <c r="C277" i="18"/>
  <c r="B276" i="18"/>
  <c r="AB275" i="18"/>
  <c r="T276" i="18"/>
  <c r="AA276" i="18"/>
  <c r="Z276" i="18"/>
  <c r="AB276" i="18" s="1"/>
  <c r="U277" i="18"/>
  <c r="J276" i="18" l="1"/>
  <c r="Q277" i="18"/>
  <c r="S277" i="18" s="1"/>
  <c r="H277" i="18"/>
  <c r="L278" i="18"/>
  <c r="K277" i="18"/>
  <c r="B277" i="18"/>
  <c r="C278" i="18"/>
  <c r="U278" i="18"/>
  <c r="T277" i="18"/>
  <c r="AA277" i="18"/>
  <c r="Z277" i="18"/>
  <c r="J277" i="18" l="1"/>
  <c r="Q278" i="18"/>
  <c r="S278" i="18" s="1"/>
  <c r="AB277" i="18"/>
  <c r="H278" i="18"/>
  <c r="L279" i="18"/>
  <c r="K278" i="18"/>
  <c r="B278" i="18"/>
  <c r="C279" i="18"/>
  <c r="AA278" i="18"/>
  <c r="Z278" i="18"/>
  <c r="U279" i="18"/>
  <c r="T278" i="18"/>
  <c r="J278" i="18" l="1"/>
  <c r="Q279" i="18"/>
  <c r="S279" i="18" s="1"/>
  <c r="AB278" i="18"/>
  <c r="H279" i="18"/>
  <c r="L280" i="18"/>
  <c r="K279" i="18"/>
  <c r="C280" i="18"/>
  <c r="B279" i="18"/>
  <c r="Z279" i="18"/>
  <c r="AA279" i="18"/>
  <c r="U280" i="18"/>
  <c r="T279" i="18"/>
  <c r="J279" i="18" l="1"/>
  <c r="Q280" i="18"/>
  <c r="S280" i="18" s="1"/>
  <c r="AB279" i="18"/>
  <c r="H280" i="18"/>
  <c r="L281" i="18"/>
  <c r="K280" i="18"/>
  <c r="C281" i="18"/>
  <c r="B280" i="18"/>
  <c r="AA280" i="18"/>
  <c r="Z280" i="18"/>
  <c r="U281" i="18"/>
  <c r="T280" i="18"/>
  <c r="J280" i="18" l="1"/>
  <c r="Q281" i="18"/>
  <c r="S281" i="18" s="1"/>
  <c r="AB280" i="18"/>
  <c r="H281" i="18"/>
  <c r="L282" i="18"/>
  <c r="K281" i="18"/>
  <c r="C282" i="18"/>
  <c r="B281" i="18"/>
  <c r="U282" i="18"/>
  <c r="T281" i="18"/>
  <c r="AA281" i="18"/>
  <c r="Z281" i="18"/>
  <c r="J281" i="18" l="1"/>
  <c r="Q282" i="18"/>
  <c r="S282" i="18" s="1"/>
  <c r="AB281" i="18"/>
  <c r="H282" i="18"/>
  <c r="L283" i="18"/>
  <c r="K282" i="18"/>
  <c r="C283" i="18"/>
  <c r="B282" i="18"/>
  <c r="T282" i="18"/>
  <c r="AA282" i="18"/>
  <c r="Z282" i="18"/>
  <c r="AB282" i="18" s="1"/>
  <c r="U283" i="18"/>
  <c r="J282" i="18" l="1"/>
  <c r="Q283" i="18"/>
  <c r="S283" i="18" s="1"/>
  <c r="H283" i="18"/>
  <c r="L284" i="18"/>
  <c r="K283" i="18"/>
  <c r="C284" i="18"/>
  <c r="B283" i="18"/>
  <c r="T283" i="18"/>
  <c r="Z283" i="18"/>
  <c r="U284" i="18"/>
  <c r="AA283" i="18"/>
  <c r="J283" i="18" l="1"/>
  <c r="Q284" i="18"/>
  <c r="S284" i="18" s="1"/>
  <c r="AB283" i="18"/>
  <c r="H284" i="18"/>
  <c r="L285" i="18"/>
  <c r="K284" i="18"/>
  <c r="C285" i="18"/>
  <c r="B284" i="18"/>
  <c r="Z284" i="18"/>
  <c r="AA284" i="18"/>
  <c r="T284" i="18"/>
  <c r="U285" i="18"/>
  <c r="J284" i="18" l="1"/>
  <c r="Q285" i="18"/>
  <c r="S285" i="18" s="1"/>
  <c r="AB284" i="18"/>
  <c r="H285" i="18"/>
  <c r="L286" i="18"/>
  <c r="K285" i="18"/>
  <c r="B285" i="18"/>
  <c r="C286" i="18"/>
  <c r="T285" i="18"/>
  <c r="AA285" i="18"/>
  <c r="U286" i="18"/>
  <c r="Z285" i="18"/>
  <c r="AB285" i="18" s="1"/>
  <c r="J285" i="18" l="1"/>
  <c r="Q286" i="18"/>
  <c r="S286" i="18" s="1"/>
  <c r="H286" i="18"/>
  <c r="L287" i="18"/>
  <c r="K286" i="18"/>
  <c r="B286" i="18"/>
  <c r="C287" i="18"/>
  <c r="T286" i="18"/>
  <c r="AA286" i="18"/>
  <c r="U287" i="18"/>
  <c r="Z286" i="18"/>
  <c r="J286" i="18" l="1"/>
  <c r="Q287" i="18"/>
  <c r="S287" i="18" s="1"/>
  <c r="AB286" i="18"/>
  <c r="H287" i="18"/>
  <c r="L288" i="18"/>
  <c r="K287" i="18"/>
  <c r="C288" i="18"/>
  <c r="B287" i="18"/>
  <c r="U288" i="18"/>
  <c r="Z287" i="18"/>
  <c r="AA287" i="18"/>
  <c r="T287" i="18"/>
  <c r="J287" i="18" l="1"/>
  <c r="Q288" i="18"/>
  <c r="S288" i="18" s="1"/>
  <c r="AB287" i="18"/>
  <c r="H288" i="18"/>
  <c r="L289" i="18"/>
  <c r="K288" i="18"/>
  <c r="C289" i="18"/>
  <c r="B288" i="18"/>
  <c r="AA288" i="18"/>
  <c r="Z288" i="18"/>
  <c r="T288" i="18"/>
  <c r="U289" i="18"/>
  <c r="J288" i="18" l="1"/>
  <c r="Q289" i="18"/>
  <c r="S289" i="18" s="1"/>
  <c r="AB288" i="18"/>
  <c r="H289" i="18"/>
  <c r="L290" i="18"/>
  <c r="K289" i="18"/>
  <c r="C290" i="18"/>
  <c r="B289" i="18"/>
  <c r="AA289" i="18"/>
  <c r="Z289" i="18"/>
  <c r="U290" i="18"/>
  <c r="T289" i="18"/>
  <c r="J289" i="18" l="1"/>
  <c r="Q290" i="18"/>
  <c r="S290" i="18" s="1"/>
  <c r="AB289" i="18"/>
  <c r="H290" i="18"/>
  <c r="L291" i="18"/>
  <c r="K290" i="18"/>
  <c r="C291" i="18"/>
  <c r="B290" i="18"/>
  <c r="U291" i="18"/>
  <c r="T290" i="18"/>
  <c r="AA290" i="18"/>
  <c r="Z290" i="18"/>
  <c r="J290" i="18" l="1"/>
  <c r="Q291" i="18"/>
  <c r="S291" i="18" s="1"/>
  <c r="AB290" i="18"/>
  <c r="H291" i="18"/>
  <c r="L292" i="18"/>
  <c r="K291" i="18"/>
  <c r="C292" i="18"/>
  <c r="B291" i="18"/>
  <c r="T291" i="18"/>
  <c r="Z291" i="18"/>
  <c r="AA291" i="18"/>
  <c r="U292" i="18"/>
  <c r="J291" i="18" l="1"/>
  <c r="Q292" i="18"/>
  <c r="S292" i="18" s="1"/>
  <c r="AB291" i="18"/>
  <c r="H292" i="18"/>
  <c r="L293" i="18"/>
  <c r="K292" i="18"/>
  <c r="C293" i="18"/>
  <c r="B292" i="18"/>
  <c r="Z292" i="18"/>
  <c r="AA292" i="18"/>
  <c r="T292" i="18"/>
  <c r="U293" i="18"/>
  <c r="J292" i="18" l="1"/>
  <c r="AB292" i="18"/>
  <c r="Q293" i="18"/>
  <c r="S293" i="18" s="1"/>
  <c r="H293" i="18"/>
  <c r="L294" i="18"/>
  <c r="K293" i="18"/>
  <c r="C294" i="18"/>
  <c r="B293" i="18"/>
  <c r="T293" i="18"/>
  <c r="AA293" i="18"/>
  <c r="U294" i="18"/>
  <c r="Z293" i="18"/>
  <c r="J293" i="18" l="1"/>
  <c r="Q294" i="18"/>
  <c r="S294" i="18" s="1"/>
  <c r="AB293" i="18"/>
  <c r="H294" i="18"/>
  <c r="L295" i="18"/>
  <c r="K294" i="18"/>
  <c r="C295" i="18"/>
  <c r="B294" i="18"/>
  <c r="T294" i="18"/>
  <c r="AA294" i="18"/>
  <c r="U295" i="18"/>
  <c r="Z294" i="18"/>
  <c r="J294" i="18" l="1"/>
  <c r="Q295" i="18"/>
  <c r="S295" i="18" s="1"/>
  <c r="AB294" i="18"/>
  <c r="H295" i="18"/>
  <c r="L296" i="18"/>
  <c r="K295" i="18"/>
  <c r="C296" i="18"/>
  <c r="B295" i="18"/>
  <c r="U296" i="18"/>
  <c r="Z295" i="18"/>
  <c r="AA295" i="18"/>
  <c r="T295" i="18"/>
  <c r="J295" i="18" l="1"/>
  <c r="Q296" i="18"/>
  <c r="S296" i="18" s="1"/>
  <c r="AB295" i="18"/>
  <c r="H296" i="18"/>
  <c r="L297" i="18"/>
  <c r="K296" i="18"/>
  <c r="C297" i="18"/>
  <c r="B296" i="18"/>
  <c r="AA296" i="18"/>
  <c r="Z296" i="18"/>
  <c r="U297" i="18"/>
  <c r="T296" i="18"/>
  <c r="J296" i="18" l="1"/>
  <c r="Q297" i="18"/>
  <c r="S297" i="18" s="1"/>
  <c r="AB296" i="18"/>
  <c r="H297" i="18"/>
  <c r="L298" i="18"/>
  <c r="K297" i="18"/>
  <c r="B297" i="18"/>
  <c r="C298" i="18"/>
  <c r="AA297" i="18"/>
  <c r="Z297" i="18"/>
  <c r="U298" i="18"/>
  <c r="T297" i="18"/>
  <c r="J297" i="18" l="1"/>
  <c r="Q298" i="18"/>
  <c r="S298" i="18" s="1"/>
  <c r="AB297" i="18"/>
  <c r="H298" i="18"/>
  <c r="L299" i="18"/>
  <c r="K298" i="18"/>
  <c r="C299" i="18"/>
  <c r="B298" i="18"/>
  <c r="U299" i="18"/>
  <c r="T298" i="18"/>
  <c r="AA298" i="18"/>
  <c r="Z298" i="18"/>
  <c r="J298" i="18" l="1"/>
  <c r="Q299" i="18"/>
  <c r="S299" i="18" s="1"/>
  <c r="AB298" i="18"/>
  <c r="H299" i="18"/>
  <c r="L300" i="18"/>
  <c r="K299" i="18"/>
  <c r="B299" i="18"/>
  <c r="C300" i="18"/>
  <c r="T299" i="18"/>
  <c r="AA299" i="18"/>
  <c r="Z299" i="18"/>
  <c r="AB299" i="18" s="1"/>
  <c r="U300" i="18"/>
  <c r="J299" i="18" l="1"/>
  <c r="Q300" i="18"/>
  <c r="S300" i="18" s="1"/>
  <c r="H300" i="18"/>
  <c r="L301" i="18"/>
  <c r="K300" i="18"/>
  <c r="C301" i="18"/>
  <c r="B300" i="18"/>
  <c r="Z300" i="18"/>
  <c r="U301" i="18"/>
  <c r="AA300" i="18"/>
  <c r="T300" i="18"/>
  <c r="J300" i="18" l="1"/>
  <c r="Q301" i="18"/>
  <c r="S301" i="18" s="1"/>
  <c r="AB300" i="18"/>
  <c r="H301" i="18"/>
  <c r="L302" i="18"/>
  <c r="K301" i="18"/>
  <c r="C302" i="18"/>
  <c r="B301" i="18"/>
  <c r="T301" i="18"/>
  <c r="AA301" i="18"/>
  <c r="U302" i="18"/>
  <c r="Z301" i="18"/>
  <c r="J301" i="18" l="1"/>
  <c r="Q302" i="18"/>
  <c r="S302" i="18" s="1"/>
  <c r="AB301" i="18"/>
  <c r="H302" i="18"/>
  <c r="L303" i="18"/>
  <c r="K302" i="18"/>
  <c r="C303" i="18"/>
  <c r="B302" i="18"/>
  <c r="T302" i="18"/>
  <c r="AA302" i="18"/>
  <c r="Z302" i="18"/>
  <c r="AB302" i="18" s="1"/>
  <c r="U303" i="18"/>
  <c r="J302" i="18" l="1"/>
  <c r="Q303" i="18"/>
  <c r="S303" i="18" s="1"/>
  <c r="H303" i="18"/>
  <c r="L304" i="18"/>
  <c r="K303" i="18"/>
  <c r="C304" i="18"/>
  <c r="B303" i="18"/>
  <c r="Z303" i="18"/>
  <c r="U304" i="18"/>
  <c r="AA303" i="18"/>
  <c r="T303" i="18"/>
  <c r="J303" i="18" l="1"/>
  <c r="Q304" i="18"/>
  <c r="S304" i="18" s="1"/>
  <c r="AB303" i="18"/>
  <c r="H304" i="18"/>
  <c r="L305" i="18"/>
  <c r="K304" i="18"/>
  <c r="C305" i="18"/>
  <c r="B304" i="18"/>
  <c r="T304" i="18"/>
  <c r="AA304" i="18"/>
  <c r="Z304" i="18"/>
  <c r="U305" i="18"/>
  <c r="J304" i="18" l="1"/>
  <c r="Q305" i="18"/>
  <c r="S305" i="18" s="1"/>
  <c r="AB304" i="18"/>
  <c r="H305" i="18"/>
  <c r="L306" i="18"/>
  <c r="K305" i="18"/>
  <c r="C306" i="18"/>
  <c r="B305" i="18"/>
  <c r="U306" i="18"/>
  <c r="AA305" i="18"/>
  <c r="Z305" i="18"/>
  <c r="T305" i="18"/>
  <c r="AB305" i="18" l="1"/>
  <c r="J305" i="18"/>
  <c r="Q306" i="18"/>
  <c r="S306" i="18" s="1"/>
  <c r="H306" i="18"/>
  <c r="K306" i="18"/>
  <c r="L307" i="18"/>
  <c r="C307" i="18"/>
  <c r="B306" i="18"/>
  <c r="AA306" i="18"/>
  <c r="Z306" i="18"/>
  <c r="U307" i="18"/>
  <c r="T306" i="18"/>
  <c r="J306" i="18" l="1"/>
  <c r="Q307" i="18"/>
  <c r="S307" i="18" s="1"/>
  <c r="AB306" i="18"/>
  <c r="H307" i="18"/>
  <c r="L308" i="18"/>
  <c r="K307" i="18"/>
  <c r="C308" i="18"/>
  <c r="B307" i="18"/>
  <c r="T307" i="18"/>
  <c r="Z307" i="18"/>
  <c r="U308" i="18"/>
  <c r="AA307" i="18"/>
  <c r="J307" i="18" l="1"/>
  <c r="Q308" i="18"/>
  <c r="S308" i="18" s="1"/>
  <c r="AB307" i="18"/>
  <c r="H308" i="18"/>
  <c r="K308" i="18"/>
  <c r="L309" i="18"/>
  <c r="C309" i="18"/>
  <c r="B308" i="18"/>
  <c r="T308" i="18"/>
  <c r="U309" i="18"/>
  <c r="AA308" i="18"/>
  <c r="Z308" i="18"/>
  <c r="J308" i="18" l="1"/>
  <c r="Q309" i="18"/>
  <c r="S309" i="18" s="1"/>
  <c r="AB308" i="18"/>
  <c r="H309" i="18"/>
  <c r="L310" i="18"/>
  <c r="K309" i="18"/>
  <c r="C310" i="18"/>
  <c r="B309" i="18"/>
  <c r="T309" i="18"/>
  <c r="Z309" i="18"/>
  <c r="AA309" i="18"/>
  <c r="U310" i="18"/>
  <c r="J309" i="18" l="1"/>
  <c r="Q310" i="18"/>
  <c r="S310" i="18" s="1"/>
  <c r="AB309" i="18"/>
  <c r="H310" i="18"/>
  <c r="K310" i="18"/>
  <c r="L311" i="18"/>
  <c r="C311" i="18"/>
  <c r="B310" i="18"/>
  <c r="AA310" i="18"/>
  <c r="Z310" i="18"/>
  <c r="U311" i="18"/>
  <c r="T310" i="18"/>
  <c r="J310" i="18" l="1"/>
  <c r="Q311" i="18"/>
  <c r="S311" i="18" s="1"/>
  <c r="AB310" i="18"/>
  <c r="H311" i="18"/>
  <c r="L312" i="18"/>
  <c r="K311" i="18"/>
  <c r="C312" i="18"/>
  <c r="B311" i="18"/>
  <c r="U312" i="18"/>
  <c r="T311" i="18"/>
  <c r="AA311" i="18"/>
  <c r="Z311" i="18"/>
  <c r="AB311" i="18" s="1"/>
  <c r="J311" i="18" l="1"/>
  <c r="Q312" i="18"/>
  <c r="S312" i="18" s="1"/>
  <c r="H312" i="18"/>
  <c r="K312" i="18"/>
  <c r="L313" i="18"/>
  <c r="C313" i="18"/>
  <c r="B312" i="18"/>
  <c r="AA312" i="18"/>
  <c r="U313" i="18"/>
  <c r="T312" i="18"/>
  <c r="Z312" i="18"/>
  <c r="J312" i="18" l="1"/>
  <c r="Q313" i="18"/>
  <c r="S313" i="18" s="1"/>
  <c r="AB312" i="18"/>
  <c r="H313" i="18"/>
  <c r="L314" i="18"/>
  <c r="K313" i="18"/>
  <c r="B313" i="18"/>
  <c r="C314" i="18"/>
  <c r="Z313" i="18"/>
  <c r="U314" i="18"/>
  <c r="T313" i="18"/>
  <c r="AA313" i="18"/>
  <c r="Q314" i="18" l="1"/>
  <c r="S314" i="18" s="1"/>
  <c r="J313" i="18"/>
  <c r="AB313" i="18"/>
  <c r="H314" i="18"/>
  <c r="K314" i="18"/>
  <c r="L315" i="18"/>
  <c r="C315" i="18"/>
  <c r="B314" i="18"/>
  <c r="AA314" i="18"/>
  <c r="Z314" i="18"/>
  <c r="T314" i="18"/>
  <c r="U315" i="18"/>
  <c r="J314" i="18" l="1"/>
  <c r="Q315" i="18"/>
  <c r="S315" i="18" s="1"/>
  <c r="AB314" i="18"/>
  <c r="H315" i="18"/>
  <c r="L316" i="18"/>
  <c r="K315" i="18"/>
  <c r="C316" i="18"/>
  <c r="B315" i="18"/>
  <c r="T315" i="18"/>
  <c r="Z315" i="18"/>
  <c r="U316" i="18"/>
  <c r="AA315" i="18"/>
  <c r="J315" i="18" l="1"/>
  <c r="Q316" i="18"/>
  <c r="S316" i="18" s="1"/>
  <c r="AB315" i="18"/>
  <c r="H316" i="18"/>
  <c r="K316" i="18"/>
  <c r="L317" i="18"/>
  <c r="C317" i="18"/>
  <c r="B316" i="18"/>
  <c r="T316" i="18"/>
  <c r="U317" i="18"/>
  <c r="AA316" i="18"/>
  <c r="Z316" i="18"/>
  <c r="AB316" i="18" s="1"/>
  <c r="J316" i="18" l="1"/>
  <c r="Q317" i="18"/>
  <c r="S317" i="18" s="1"/>
  <c r="H317" i="18"/>
  <c r="L318" i="18"/>
  <c r="K317" i="18"/>
  <c r="B317" i="18"/>
  <c r="C318" i="18"/>
  <c r="T317" i="18"/>
  <c r="Z317" i="18"/>
  <c r="AA317" i="18"/>
  <c r="U318" i="18"/>
  <c r="J317" i="18" l="1"/>
  <c r="Q318" i="18"/>
  <c r="S318" i="18" s="1"/>
  <c r="AB317" i="18"/>
  <c r="H318" i="18"/>
  <c r="K318" i="18"/>
  <c r="L319" i="18"/>
  <c r="C319" i="18"/>
  <c r="B318" i="18"/>
  <c r="AA318" i="18"/>
  <c r="U319" i="18"/>
  <c r="Z318" i="18"/>
  <c r="T318" i="18"/>
  <c r="J318" i="18" l="1"/>
  <c r="Q319" i="18"/>
  <c r="S319" i="18" s="1"/>
  <c r="AB318" i="18"/>
  <c r="H319" i="18"/>
  <c r="L320" i="18"/>
  <c r="K319" i="18"/>
  <c r="B319" i="18"/>
  <c r="C320" i="18"/>
  <c r="U320" i="18"/>
  <c r="T319" i="18"/>
  <c r="AA319" i="18"/>
  <c r="Z319" i="18"/>
  <c r="J319" i="18" l="1"/>
  <c r="Q320" i="18"/>
  <c r="S320" i="18" s="1"/>
  <c r="AB319" i="18"/>
  <c r="H320" i="18"/>
  <c r="K320" i="18"/>
  <c r="L321" i="18"/>
  <c r="C321" i="18"/>
  <c r="B320" i="18"/>
  <c r="AA320" i="18"/>
  <c r="U321" i="18"/>
  <c r="Z320" i="18"/>
  <c r="T320" i="18"/>
  <c r="J320" i="18" l="1"/>
  <c r="Q321" i="18"/>
  <c r="S321" i="18" s="1"/>
  <c r="AB320" i="18"/>
  <c r="H321" i="18"/>
  <c r="L322" i="18"/>
  <c r="K321" i="18"/>
  <c r="C322" i="18"/>
  <c r="B321" i="18"/>
  <c r="Z321" i="18"/>
  <c r="U322" i="18"/>
  <c r="T321" i="18"/>
  <c r="AA321" i="18"/>
  <c r="J321" i="18" l="1"/>
  <c r="AB321" i="18"/>
  <c r="Q322" i="18"/>
  <c r="S322" i="18" s="1"/>
  <c r="H322" i="18"/>
  <c r="K322" i="18"/>
  <c r="L323" i="18"/>
  <c r="C323" i="18"/>
  <c r="B322" i="18"/>
  <c r="AA322" i="18"/>
  <c r="Z322" i="18"/>
  <c r="T322" i="18"/>
  <c r="U323" i="18"/>
  <c r="J322" i="18" l="1"/>
  <c r="Q323" i="18"/>
  <c r="S323" i="18" s="1"/>
  <c r="AB322" i="18"/>
  <c r="H323" i="18"/>
  <c r="L324" i="18"/>
  <c r="K323" i="18"/>
  <c r="C324" i="18"/>
  <c r="B323" i="18"/>
  <c r="T323" i="18"/>
  <c r="Z323" i="18"/>
  <c r="U324" i="18"/>
  <c r="AA323" i="18"/>
  <c r="J323" i="18" l="1"/>
  <c r="Q324" i="18"/>
  <c r="S324" i="18" s="1"/>
  <c r="AB323" i="18"/>
  <c r="H324" i="18"/>
  <c r="K324" i="18"/>
  <c r="L325" i="18"/>
  <c r="C325" i="18"/>
  <c r="B324" i="18"/>
  <c r="T324" i="18"/>
  <c r="U325" i="18"/>
  <c r="AA324" i="18"/>
  <c r="Z324" i="18"/>
  <c r="J324" i="18" l="1"/>
  <c r="AB324" i="18"/>
  <c r="Q325" i="18"/>
  <c r="S325" i="18" s="1"/>
  <c r="H325" i="18"/>
  <c r="L326" i="18"/>
  <c r="K325" i="18"/>
  <c r="B325" i="18"/>
  <c r="C326" i="18"/>
  <c r="T325" i="18"/>
  <c r="Z325" i="18"/>
  <c r="AA325" i="18"/>
  <c r="U326" i="18"/>
  <c r="J325" i="18" l="1"/>
  <c r="Q326" i="18"/>
  <c r="S326" i="18" s="1"/>
  <c r="AB325" i="18"/>
  <c r="H326" i="18"/>
  <c r="K326" i="18"/>
  <c r="L327" i="18"/>
  <c r="C327" i="18"/>
  <c r="B326" i="18"/>
  <c r="AA326" i="18"/>
  <c r="Z326" i="18"/>
  <c r="U327" i="18"/>
  <c r="T326" i="18"/>
  <c r="J326" i="18" l="1"/>
  <c r="Q327" i="18"/>
  <c r="S327" i="18" s="1"/>
  <c r="AB326" i="18"/>
  <c r="H327" i="18"/>
  <c r="L328" i="18"/>
  <c r="K327" i="18"/>
  <c r="B327" i="18"/>
  <c r="C328" i="18"/>
  <c r="U328" i="18"/>
  <c r="T327" i="18"/>
  <c r="AA327" i="18"/>
  <c r="Z327" i="18"/>
  <c r="AB327" i="18" s="1"/>
  <c r="J327" i="18" l="1"/>
  <c r="Q328" i="18"/>
  <c r="S328" i="18" s="1"/>
  <c r="H328" i="18"/>
  <c r="K328" i="18"/>
  <c r="L329" i="18"/>
  <c r="C329" i="18"/>
  <c r="B328" i="18"/>
  <c r="AA328" i="18"/>
  <c r="U329" i="18"/>
  <c r="T328" i="18"/>
  <c r="Z328" i="18"/>
  <c r="J328" i="18" l="1"/>
  <c r="Q329" i="18"/>
  <c r="S329" i="18" s="1"/>
  <c r="AB328" i="18"/>
  <c r="H329" i="18"/>
  <c r="L330" i="18"/>
  <c r="K329" i="18"/>
  <c r="B329" i="18"/>
  <c r="C330" i="18"/>
  <c r="Z329" i="18"/>
  <c r="U330" i="18"/>
  <c r="AA329" i="18"/>
  <c r="T329" i="18"/>
  <c r="J329" i="18" l="1"/>
  <c r="Q330" i="18"/>
  <c r="S330" i="18" s="1"/>
  <c r="AB329" i="18"/>
  <c r="H330" i="18"/>
  <c r="K330" i="18"/>
  <c r="L331" i="18"/>
  <c r="C331" i="18"/>
  <c r="B330" i="18"/>
  <c r="AA330" i="18"/>
  <c r="Z330" i="18"/>
  <c r="T330" i="18"/>
  <c r="U331" i="18"/>
  <c r="J330" i="18" l="1"/>
  <c r="Q331" i="18"/>
  <c r="S331" i="18" s="1"/>
  <c r="AB330" i="18"/>
  <c r="H331" i="18"/>
  <c r="L332" i="18"/>
  <c r="K331" i="18"/>
  <c r="B331" i="18"/>
  <c r="C332" i="18"/>
  <c r="T331" i="18"/>
  <c r="Z331" i="18"/>
  <c r="U332" i="18"/>
  <c r="AA331" i="18"/>
  <c r="J331" i="18" l="1"/>
  <c r="Q332" i="18"/>
  <c r="S332" i="18" s="1"/>
  <c r="AB331" i="18"/>
  <c r="H332" i="18"/>
  <c r="K332" i="18"/>
  <c r="L333" i="18"/>
  <c r="C333" i="18"/>
  <c r="B332" i="18"/>
  <c r="U333" i="18"/>
  <c r="T332" i="18"/>
  <c r="AA332" i="18"/>
  <c r="Z332" i="18"/>
  <c r="J332" i="18" l="1"/>
  <c r="Q333" i="18"/>
  <c r="S333" i="18" s="1"/>
  <c r="AB332" i="18"/>
  <c r="H333" i="18"/>
  <c r="L334" i="18"/>
  <c r="K333" i="18"/>
  <c r="B333" i="18"/>
  <c r="C334" i="18"/>
  <c r="T333" i="18"/>
  <c r="Z333" i="18"/>
  <c r="AA333" i="18"/>
  <c r="U334" i="18"/>
  <c r="J333" i="18" l="1"/>
  <c r="Q334" i="18"/>
  <c r="S334" i="18" s="1"/>
  <c r="AB333" i="18"/>
  <c r="H334" i="18"/>
  <c r="K334" i="18"/>
  <c r="L335" i="18"/>
  <c r="C335" i="18"/>
  <c r="B334" i="18"/>
  <c r="U335" i="18"/>
  <c r="AA334" i="18"/>
  <c r="Z334" i="18"/>
  <c r="T334" i="18"/>
  <c r="J334" i="18" l="1"/>
  <c r="Q335" i="18"/>
  <c r="S335" i="18" s="1"/>
  <c r="AB334" i="18"/>
  <c r="H335" i="18"/>
  <c r="L336" i="18"/>
  <c r="K335" i="18"/>
  <c r="B335" i="18"/>
  <c r="C336" i="18"/>
  <c r="T335" i="18"/>
  <c r="Z335" i="18"/>
  <c r="U336" i="18"/>
  <c r="AA335" i="18"/>
  <c r="J335" i="18" l="1"/>
  <c r="Q336" i="18"/>
  <c r="S336" i="18" s="1"/>
  <c r="AB335" i="18"/>
  <c r="H336" i="18"/>
  <c r="K336" i="18"/>
  <c r="L337" i="18"/>
  <c r="C337" i="18"/>
  <c r="B336" i="18"/>
  <c r="AA336" i="18"/>
  <c r="Z336" i="18"/>
  <c r="T336" i="18"/>
  <c r="U337" i="18"/>
  <c r="J336" i="18" l="1"/>
  <c r="Q337" i="18"/>
  <c r="S337" i="18" s="1"/>
  <c r="AB336" i="18"/>
  <c r="H337" i="18"/>
  <c r="L338" i="18"/>
  <c r="K337" i="18"/>
  <c r="B337" i="18"/>
  <c r="C338" i="18"/>
  <c r="U338" i="18"/>
  <c r="T337" i="18"/>
  <c r="AA337" i="18"/>
  <c r="Z337" i="18"/>
  <c r="AB337" i="18" s="1"/>
  <c r="J337" i="18" l="1"/>
  <c r="Q338" i="18"/>
  <c r="S338" i="18" s="1"/>
  <c r="H338" i="18"/>
  <c r="K338" i="18"/>
  <c r="L339" i="18"/>
  <c r="C339" i="18"/>
  <c r="B338" i="18"/>
  <c r="T338" i="18"/>
  <c r="AA338" i="18"/>
  <c r="U339" i="18"/>
  <c r="Z338" i="18"/>
  <c r="J338" i="18" l="1"/>
  <c r="Q339" i="18"/>
  <c r="S339" i="18" s="1"/>
  <c r="AB338" i="18"/>
  <c r="H339" i="18"/>
  <c r="L340" i="18"/>
  <c r="K339" i="18"/>
  <c r="B339" i="18"/>
  <c r="C340" i="18"/>
  <c r="Z339" i="18"/>
  <c r="U340" i="18"/>
  <c r="AA339" i="18"/>
  <c r="T339" i="18"/>
  <c r="J339" i="18" l="1"/>
  <c r="Q340" i="18"/>
  <c r="S340" i="18" s="1"/>
  <c r="AB339" i="18"/>
  <c r="H340" i="18"/>
  <c r="K340" i="18"/>
  <c r="L341" i="18"/>
  <c r="C341" i="18"/>
  <c r="B340" i="18"/>
  <c r="AA340" i="18"/>
  <c r="Z340" i="18"/>
  <c r="T340" i="18"/>
  <c r="U341" i="18"/>
  <c r="J340" i="18" l="1"/>
  <c r="Q341" i="18"/>
  <c r="S341" i="18" s="1"/>
  <c r="AB340" i="18"/>
  <c r="H341" i="18"/>
  <c r="J341" i="18" s="1"/>
  <c r="L342" i="18"/>
  <c r="K341" i="18"/>
  <c r="B341" i="18"/>
  <c r="C342" i="18"/>
  <c r="T341" i="18"/>
  <c r="AA341" i="18"/>
  <c r="Z341" i="18"/>
  <c r="AB341" i="18" s="1"/>
  <c r="U342" i="18"/>
  <c r="Q342" i="18" l="1"/>
  <c r="S342" i="18" s="1"/>
  <c r="H342" i="18"/>
  <c r="K342" i="18"/>
  <c r="L343" i="18"/>
  <c r="C343" i="18"/>
  <c r="B342" i="18"/>
  <c r="U343" i="18"/>
  <c r="T342" i="18"/>
  <c r="AA342" i="18"/>
  <c r="Z342" i="18"/>
  <c r="AB342" i="18" s="1"/>
  <c r="J342" i="18" l="1"/>
  <c r="Q343" i="18"/>
  <c r="S343" i="18" s="1"/>
  <c r="H343" i="18"/>
  <c r="L344" i="18"/>
  <c r="K343" i="18"/>
  <c r="B343" i="18"/>
  <c r="C344" i="18"/>
  <c r="T343" i="18"/>
  <c r="Z343" i="18"/>
  <c r="AA343" i="18"/>
  <c r="U344" i="18"/>
  <c r="J343" i="18" l="1"/>
  <c r="Q344" i="18"/>
  <c r="S344" i="18" s="1"/>
  <c r="AB343" i="18"/>
  <c r="H344" i="18"/>
  <c r="K344" i="18"/>
  <c r="L345" i="18"/>
  <c r="C345" i="18"/>
  <c r="B344" i="18"/>
  <c r="AA344" i="18"/>
  <c r="Z344" i="18"/>
  <c r="AB344" i="18" s="1"/>
  <c r="T344" i="18"/>
  <c r="U345" i="18"/>
  <c r="J344" i="18" l="1"/>
  <c r="Q345" i="18"/>
  <c r="S345" i="18" s="1"/>
  <c r="H345" i="18"/>
  <c r="L346" i="18"/>
  <c r="K345" i="18"/>
  <c r="B345" i="18"/>
  <c r="C346" i="18"/>
  <c r="U346" i="18"/>
  <c r="T345" i="18"/>
  <c r="AA345" i="18"/>
  <c r="Z345" i="18"/>
  <c r="J345" i="18" l="1"/>
  <c r="Q346" i="18"/>
  <c r="S346" i="18" s="1"/>
  <c r="AB345" i="18"/>
  <c r="H346" i="18"/>
  <c r="K346" i="18"/>
  <c r="L347" i="18"/>
  <c r="C347" i="18"/>
  <c r="B346" i="18"/>
  <c r="U347" i="18"/>
  <c r="T346" i="18"/>
  <c r="AA346" i="18"/>
  <c r="Z346" i="18"/>
  <c r="J346" i="18" l="1"/>
  <c r="Q347" i="18"/>
  <c r="S347" i="18" s="1"/>
  <c r="AB346" i="18"/>
  <c r="H347" i="18"/>
  <c r="L348" i="18"/>
  <c r="K347" i="18"/>
  <c r="C348" i="18"/>
  <c r="B347" i="18"/>
  <c r="T347" i="18"/>
  <c r="AA347" i="18"/>
  <c r="Z347" i="18"/>
  <c r="U348" i="18"/>
  <c r="J347" i="18" l="1"/>
  <c r="Q348" i="18"/>
  <c r="S348" i="18" s="1"/>
  <c r="AB347" i="18"/>
  <c r="H348" i="18"/>
  <c r="L349" i="18"/>
  <c r="K348" i="18"/>
  <c r="B348" i="18"/>
  <c r="C349" i="18"/>
  <c r="AA348" i="18"/>
  <c r="Z348" i="18"/>
  <c r="U349" i="18"/>
  <c r="T348" i="18"/>
  <c r="J348" i="18" l="1"/>
  <c r="Q349" i="18"/>
  <c r="S349" i="18" s="1"/>
  <c r="AB348" i="18"/>
  <c r="H349" i="18"/>
  <c r="L350" i="18"/>
  <c r="K349" i="18"/>
  <c r="C350" i="18"/>
  <c r="B349" i="18"/>
  <c r="U350" i="18"/>
  <c r="AA349" i="18"/>
  <c r="Z349" i="18"/>
  <c r="AB349" i="18" s="1"/>
  <c r="T349" i="18"/>
  <c r="J349" i="18" l="1"/>
  <c r="Q350" i="18"/>
  <c r="S350" i="18" s="1"/>
  <c r="H350" i="18"/>
  <c r="L351" i="18"/>
  <c r="K350" i="18"/>
  <c r="C351" i="18"/>
  <c r="B350" i="18"/>
  <c r="T350" i="18"/>
  <c r="AA350" i="18"/>
  <c r="Z350" i="18"/>
  <c r="U351" i="18"/>
  <c r="J350" i="18" l="1"/>
  <c r="Q351" i="18"/>
  <c r="S351" i="18" s="1"/>
  <c r="AB350" i="18"/>
  <c r="H351" i="18"/>
  <c r="L352" i="18"/>
  <c r="K351" i="18"/>
  <c r="C352" i="18"/>
  <c r="B351" i="18"/>
  <c r="AA351" i="18"/>
  <c r="Z351" i="18"/>
  <c r="U352" i="18"/>
  <c r="T351" i="18"/>
  <c r="J351" i="18" l="1"/>
  <c r="Q352" i="18"/>
  <c r="S352" i="18" s="1"/>
  <c r="AB351" i="18"/>
  <c r="H352" i="18"/>
  <c r="L353" i="18"/>
  <c r="K352" i="18"/>
  <c r="C353" i="18"/>
  <c r="B352" i="18"/>
  <c r="U353" i="18"/>
  <c r="T352" i="18"/>
  <c r="AA352" i="18"/>
  <c r="Z352" i="18"/>
  <c r="AB352" i="18" s="1"/>
  <c r="J352" i="18" l="1"/>
  <c r="Q353" i="18"/>
  <c r="S353" i="18" s="1"/>
  <c r="H353" i="18"/>
  <c r="L354" i="18"/>
  <c r="K353" i="18"/>
  <c r="C354" i="18"/>
  <c r="B353" i="18"/>
  <c r="T353" i="18"/>
  <c r="AA353" i="18"/>
  <c r="Z353" i="18"/>
  <c r="U354" i="18"/>
  <c r="J353" i="18" l="1"/>
  <c r="Q354" i="18"/>
  <c r="S354" i="18" s="1"/>
  <c r="AB353" i="18"/>
  <c r="H354" i="18"/>
  <c r="L355" i="18"/>
  <c r="K354" i="18"/>
  <c r="C355" i="18"/>
  <c r="B354" i="18"/>
  <c r="Z354" i="18"/>
  <c r="U355" i="18"/>
  <c r="AA354" i="18"/>
  <c r="T354" i="18"/>
  <c r="J354" i="18" l="1"/>
  <c r="Q355" i="18"/>
  <c r="S355" i="18" s="1"/>
  <c r="AB354" i="18"/>
  <c r="H355" i="18"/>
  <c r="L356" i="18"/>
  <c r="K355" i="18"/>
  <c r="C356" i="18"/>
  <c r="B355" i="18"/>
  <c r="Z355" i="18"/>
  <c r="U356" i="18"/>
  <c r="AA355" i="18"/>
  <c r="T355" i="18"/>
  <c r="J355" i="18" l="1"/>
  <c r="Q356" i="18"/>
  <c r="S356" i="18" s="1"/>
  <c r="AB355" i="18"/>
  <c r="H356" i="18"/>
  <c r="L357" i="18"/>
  <c r="K356" i="18"/>
  <c r="C357" i="18"/>
  <c r="B356" i="18"/>
  <c r="T356" i="18"/>
  <c r="U357" i="18"/>
  <c r="Z356" i="18"/>
  <c r="AA356" i="18"/>
  <c r="J356" i="18" l="1"/>
  <c r="Q357" i="18"/>
  <c r="S357" i="18" s="1"/>
  <c r="AB356" i="18"/>
  <c r="H357" i="18"/>
  <c r="L358" i="18"/>
  <c r="K357" i="18"/>
  <c r="C358" i="18"/>
  <c r="B357" i="18"/>
  <c r="T357" i="18"/>
  <c r="U358" i="18"/>
  <c r="AA357" i="18"/>
  <c r="Z357" i="18"/>
  <c r="J357" i="18" l="1"/>
  <c r="Q358" i="18"/>
  <c r="S358" i="18" s="1"/>
  <c r="AB357" i="18"/>
  <c r="H358" i="18"/>
  <c r="L359" i="18"/>
  <c r="K358" i="18"/>
  <c r="C359" i="18"/>
  <c r="B358" i="18"/>
  <c r="AA358" i="18"/>
  <c r="Z358" i="18"/>
  <c r="T358" i="18"/>
  <c r="U359" i="18"/>
  <c r="J358" i="18" l="1"/>
  <c r="Q359" i="18"/>
  <c r="S359" i="18" s="1"/>
  <c r="AB358" i="18"/>
  <c r="H359" i="18"/>
  <c r="L360" i="18"/>
  <c r="K359" i="18"/>
  <c r="C360" i="18"/>
  <c r="B359" i="18"/>
  <c r="Z359" i="18"/>
  <c r="AA359" i="18"/>
  <c r="AB359" i="18" s="1"/>
  <c r="U360" i="18"/>
  <c r="T359" i="18"/>
  <c r="J359" i="18" l="1"/>
  <c r="Q360" i="18"/>
  <c r="S360" i="18" s="1"/>
  <c r="H360" i="18"/>
  <c r="L361" i="18"/>
  <c r="K360" i="18"/>
  <c r="C361" i="18"/>
  <c r="B360" i="18"/>
  <c r="Z360" i="18"/>
  <c r="U361" i="18"/>
  <c r="AA360" i="18"/>
  <c r="T360" i="18"/>
  <c r="J360" i="18" l="1"/>
  <c r="Q361" i="18"/>
  <c r="S361" i="18" s="1"/>
  <c r="AB360" i="18"/>
  <c r="H361" i="18"/>
  <c r="L362" i="18"/>
  <c r="K361" i="18"/>
  <c r="C362" i="18"/>
  <c r="B361" i="18"/>
  <c r="T361" i="18"/>
  <c r="U362" i="18"/>
  <c r="AA361" i="18"/>
  <c r="Z361" i="18"/>
  <c r="J361" i="18" l="1"/>
  <c r="Q362" i="18"/>
  <c r="S362" i="18" s="1"/>
  <c r="AB361" i="18"/>
  <c r="H362" i="18"/>
  <c r="L363" i="18"/>
  <c r="K362" i="18"/>
  <c r="C363" i="18"/>
  <c r="B362" i="18"/>
  <c r="AA362" i="18"/>
  <c r="Z362" i="18"/>
  <c r="U363" i="18"/>
  <c r="T362" i="18"/>
  <c r="J362" i="18" l="1"/>
  <c r="Q363" i="18"/>
  <c r="S363" i="18" s="1"/>
  <c r="AB362" i="18"/>
  <c r="H363" i="18"/>
  <c r="L364" i="18"/>
  <c r="K363" i="18"/>
  <c r="C364" i="18"/>
  <c r="B363" i="18"/>
  <c r="T363" i="18"/>
  <c r="Z363" i="18"/>
  <c r="AA363" i="18"/>
  <c r="U364" i="18"/>
  <c r="J363" i="18" l="1"/>
  <c r="Q364" i="18"/>
  <c r="S364" i="18" s="1"/>
  <c r="AB363" i="18"/>
  <c r="H364" i="18"/>
  <c r="L365" i="18"/>
  <c r="K364" i="18"/>
  <c r="C365" i="18"/>
  <c r="B364" i="18"/>
  <c r="AA364" i="18"/>
  <c r="Z364" i="18"/>
  <c r="U365" i="18"/>
  <c r="T364" i="18"/>
  <c r="J364" i="18" l="1"/>
  <c r="Q365" i="18"/>
  <c r="S365" i="18" s="1"/>
  <c r="AB364" i="18"/>
  <c r="H365" i="18"/>
  <c r="L366" i="18"/>
  <c r="K365" i="18"/>
  <c r="C366" i="18"/>
  <c r="B365" i="18"/>
  <c r="U366" i="18"/>
  <c r="Z365" i="18"/>
  <c r="T365" i="18"/>
  <c r="AA365" i="18"/>
  <c r="J365" i="18" l="1"/>
  <c r="Q366" i="18"/>
  <c r="S366" i="18" s="1"/>
  <c r="AB365" i="18"/>
  <c r="H366" i="18"/>
  <c r="L367" i="18"/>
  <c r="K366" i="18"/>
  <c r="C367" i="18"/>
  <c r="B366" i="18"/>
  <c r="U367" i="18"/>
  <c r="T366" i="18"/>
  <c r="AA366" i="18"/>
  <c r="Z366" i="18"/>
  <c r="AB366" i="18" s="1"/>
  <c r="J366" i="18" l="1"/>
  <c r="Q367" i="18"/>
  <c r="S367" i="18" s="1"/>
  <c r="H367" i="18"/>
  <c r="L368" i="18"/>
  <c r="K367" i="18"/>
  <c r="C368" i="18"/>
  <c r="B367" i="18"/>
  <c r="Z367" i="18"/>
  <c r="AA367" i="18"/>
  <c r="T367" i="18"/>
  <c r="U368" i="18"/>
  <c r="J367" i="18" l="1"/>
  <c r="AB367" i="18"/>
  <c r="Q368" i="18"/>
  <c r="S368" i="18" s="1"/>
  <c r="H368" i="18"/>
  <c r="L369" i="18"/>
  <c r="K368" i="18"/>
  <c r="C369" i="18"/>
  <c r="B368" i="18"/>
  <c r="T368" i="18"/>
  <c r="Z368" i="18"/>
  <c r="AA368" i="18"/>
  <c r="U369" i="18"/>
  <c r="J368" i="18" l="1"/>
  <c r="Q369" i="18"/>
  <c r="S369" i="18" s="1"/>
  <c r="AB368" i="18"/>
  <c r="H369" i="18"/>
  <c r="L370" i="18"/>
  <c r="K369" i="18"/>
  <c r="C370" i="18"/>
  <c r="B369" i="18"/>
  <c r="T369" i="18"/>
  <c r="U370" i="18"/>
  <c r="Z369" i="18"/>
  <c r="AA369" i="18"/>
  <c r="J369" i="18" l="1"/>
  <c r="Q370" i="18"/>
  <c r="S370" i="18" s="1"/>
  <c r="AB369" i="18"/>
  <c r="H370" i="18"/>
  <c r="L371" i="18"/>
  <c r="K370" i="18"/>
  <c r="C371" i="18"/>
  <c r="B370" i="18"/>
  <c r="T370" i="18"/>
  <c r="AA370" i="18"/>
  <c r="U371" i="18"/>
  <c r="Z370" i="18"/>
  <c r="J370" i="18" l="1"/>
  <c r="Q371" i="18"/>
  <c r="S371" i="18" s="1"/>
  <c r="AB370" i="18"/>
  <c r="H371" i="18"/>
  <c r="L372" i="18"/>
  <c r="K371" i="18"/>
  <c r="C372" i="18"/>
  <c r="B371" i="18"/>
  <c r="U372" i="18"/>
  <c r="Z371" i="18"/>
  <c r="AA371" i="18"/>
  <c r="T371" i="18"/>
  <c r="J371" i="18" l="1"/>
  <c r="Q372" i="18"/>
  <c r="S372" i="18" s="1"/>
  <c r="AB371" i="18"/>
  <c r="H372" i="18"/>
  <c r="L373" i="18"/>
  <c r="K372" i="18"/>
  <c r="C373" i="18"/>
  <c r="B372" i="18"/>
  <c r="Z372" i="18"/>
  <c r="U373" i="18"/>
  <c r="AA372" i="18"/>
  <c r="T372" i="18"/>
  <c r="J372" i="18" l="1"/>
  <c r="Q373" i="18"/>
  <c r="S373" i="18" s="1"/>
  <c r="AB372" i="18"/>
  <c r="H373" i="18"/>
  <c r="L374" i="18"/>
  <c r="K373" i="18"/>
  <c r="C374" i="18"/>
  <c r="B373" i="18"/>
  <c r="AA373" i="18"/>
  <c r="Z373" i="18"/>
  <c r="U374" i="18"/>
  <c r="T373" i="18"/>
  <c r="J373" i="18" l="1"/>
  <c r="Q374" i="18"/>
  <c r="S374" i="18" s="1"/>
  <c r="AB373" i="18"/>
  <c r="H374" i="18"/>
  <c r="L375" i="18"/>
  <c r="K374" i="18"/>
  <c r="C375" i="18"/>
  <c r="B374" i="18"/>
  <c r="U375" i="18"/>
  <c r="T374" i="18"/>
  <c r="AA374" i="18"/>
  <c r="Z374" i="18"/>
  <c r="J374" i="18" l="1"/>
  <c r="Q375" i="18"/>
  <c r="S375" i="18" s="1"/>
  <c r="AB374" i="18"/>
  <c r="H375" i="18"/>
  <c r="L376" i="18"/>
  <c r="K375" i="18"/>
  <c r="C376" i="18"/>
  <c r="B375" i="18"/>
  <c r="T375" i="18"/>
  <c r="AA375" i="18"/>
  <c r="U376" i="18"/>
  <c r="Z375" i="18"/>
  <c r="AB375" i="18" s="1"/>
  <c r="J375" i="18" l="1"/>
  <c r="Q376" i="18"/>
  <c r="S376" i="18" s="1"/>
  <c r="H376" i="18"/>
  <c r="L377" i="18"/>
  <c r="K376" i="18"/>
  <c r="C377" i="18"/>
  <c r="B376" i="18"/>
  <c r="Z376" i="18"/>
  <c r="U377" i="18"/>
  <c r="T376" i="18"/>
  <c r="AA376" i="18"/>
  <c r="J376" i="18" l="1"/>
  <c r="Q377" i="18"/>
  <c r="S377" i="18" s="1"/>
  <c r="AB376" i="18"/>
  <c r="H377" i="18"/>
  <c r="L378" i="18"/>
  <c r="K377" i="18"/>
  <c r="C378" i="18"/>
  <c r="B377" i="18"/>
  <c r="AA377" i="18"/>
  <c r="Z377" i="18"/>
  <c r="U378" i="18"/>
  <c r="T377" i="18"/>
  <c r="J377" i="18" l="1"/>
  <c r="Q378" i="18"/>
  <c r="S378" i="18" s="1"/>
  <c r="AB377" i="18"/>
  <c r="H378" i="18"/>
  <c r="L379" i="18"/>
  <c r="K378" i="18"/>
  <c r="C379" i="18"/>
  <c r="B378" i="18"/>
  <c r="T378" i="18"/>
  <c r="AA378" i="18"/>
  <c r="U379" i="18"/>
  <c r="Z378" i="18"/>
  <c r="J378" i="18" l="1"/>
  <c r="Q379" i="18"/>
  <c r="S379" i="18" s="1"/>
  <c r="AB378" i="18"/>
  <c r="H379" i="18"/>
  <c r="L380" i="18"/>
  <c r="K379" i="18"/>
  <c r="B379" i="18"/>
  <c r="C380" i="18"/>
  <c r="AA379" i="18"/>
  <c r="Z379" i="18"/>
  <c r="U380" i="18"/>
  <c r="T379" i="18"/>
  <c r="J379" i="18" l="1"/>
  <c r="Q380" i="18"/>
  <c r="S380" i="18" s="1"/>
  <c r="AB379" i="18"/>
  <c r="H380" i="18"/>
  <c r="J380" i="18" s="1"/>
  <c r="L381" i="18"/>
  <c r="K380" i="18"/>
  <c r="C381" i="18"/>
  <c r="B380" i="18"/>
  <c r="U381" i="18"/>
  <c r="Z380" i="18"/>
  <c r="AA380" i="18"/>
  <c r="T380" i="18"/>
  <c r="Q381" i="18" l="1"/>
  <c r="S381" i="18" s="1"/>
  <c r="AB380" i="18"/>
  <c r="H381" i="18"/>
  <c r="L382" i="18"/>
  <c r="K381" i="18"/>
  <c r="B381" i="18"/>
  <c r="C382" i="18"/>
  <c r="T381" i="18"/>
  <c r="AA381" i="18"/>
  <c r="Z381" i="18"/>
  <c r="U382" i="18"/>
  <c r="J381" i="18" l="1"/>
  <c r="Q382" i="18"/>
  <c r="S382" i="18" s="1"/>
  <c r="AB381" i="18"/>
  <c r="H382" i="18"/>
  <c r="L383" i="18"/>
  <c r="K382" i="18"/>
  <c r="C383" i="18"/>
  <c r="B382" i="18"/>
  <c r="Z382" i="18"/>
  <c r="U383" i="18"/>
  <c r="T382" i="18"/>
  <c r="AA382" i="18"/>
  <c r="J382" i="18" l="1"/>
  <c r="Q383" i="18"/>
  <c r="S383" i="18" s="1"/>
  <c r="AB382" i="18"/>
  <c r="H383" i="18"/>
  <c r="L384" i="18"/>
  <c r="K383" i="18"/>
  <c r="B383" i="18"/>
  <c r="C384" i="18"/>
  <c r="T383" i="18"/>
  <c r="U384" i="18"/>
  <c r="AA383" i="18"/>
  <c r="Z383" i="18"/>
  <c r="AB383" i="18" s="1"/>
  <c r="J383" i="18" l="1"/>
  <c r="Q384" i="18"/>
  <c r="S384" i="18" s="1"/>
  <c r="H384" i="18"/>
  <c r="L385" i="18"/>
  <c r="K384" i="18"/>
  <c r="C385" i="18"/>
  <c r="B384" i="18"/>
  <c r="U385" i="18"/>
  <c r="T384" i="18"/>
  <c r="AA384" i="18"/>
  <c r="Z384" i="18"/>
  <c r="AB384" i="18" s="1"/>
  <c r="J384" i="18" l="1"/>
  <c r="Q385" i="18"/>
  <c r="S385" i="18" s="1"/>
  <c r="H385" i="18"/>
  <c r="L386" i="18"/>
  <c r="K385" i="18"/>
  <c r="B385" i="18"/>
  <c r="C386" i="18"/>
  <c r="T385" i="18"/>
  <c r="Z385" i="18"/>
  <c r="U386" i="18"/>
  <c r="AA385" i="18"/>
  <c r="J385" i="18" l="1"/>
  <c r="Q386" i="18"/>
  <c r="S386" i="18" s="1"/>
  <c r="AB385" i="18"/>
  <c r="H386" i="18"/>
  <c r="L387" i="18"/>
  <c r="K386" i="18"/>
  <c r="C387" i="18"/>
  <c r="B386" i="18"/>
  <c r="Z386" i="18"/>
  <c r="T386" i="18"/>
  <c r="U387" i="18"/>
  <c r="AA386" i="18"/>
  <c r="J386" i="18" l="1"/>
  <c r="Q387" i="18"/>
  <c r="S387" i="18" s="1"/>
  <c r="AB386" i="18"/>
  <c r="H387" i="18"/>
  <c r="L388" i="18"/>
  <c r="K387" i="18"/>
  <c r="B387" i="18"/>
  <c r="C388" i="18"/>
  <c r="T387" i="18"/>
  <c r="AA387" i="18"/>
  <c r="Z387" i="18"/>
  <c r="U388" i="18"/>
  <c r="J387" i="18" l="1"/>
  <c r="Q388" i="18"/>
  <c r="S388" i="18" s="1"/>
  <c r="AB387" i="18"/>
  <c r="H388" i="18"/>
  <c r="L389" i="18"/>
  <c r="K388" i="18"/>
  <c r="C389" i="18"/>
  <c r="B388" i="18"/>
  <c r="AA388" i="18"/>
  <c r="U389" i="18"/>
  <c r="T388" i="18"/>
  <c r="Z388" i="18"/>
  <c r="AB388" i="18" s="1"/>
  <c r="J388" i="18" l="1"/>
  <c r="Q389" i="18"/>
  <c r="S389" i="18" s="1"/>
  <c r="H389" i="18"/>
  <c r="L390" i="18"/>
  <c r="K389" i="18"/>
  <c r="B389" i="18"/>
  <c r="C390" i="18"/>
  <c r="U390" i="18"/>
  <c r="T389" i="18"/>
  <c r="AA389" i="18"/>
  <c r="Z389" i="18"/>
  <c r="J389" i="18" l="1"/>
  <c r="Q390" i="18"/>
  <c r="S390" i="18" s="1"/>
  <c r="AB389" i="18"/>
  <c r="H390" i="18"/>
  <c r="L391" i="18"/>
  <c r="K390" i="18"/>
  <c r="C391" i="18"/>
  <c r="B390" i="18"/>
  <c r="AA390" i="18"/>
  <c r="Z390" i="18"/>
  <c r="U391" i="18"/>
  <c r="T390" i="18"/>
  <c r="J390" i="18" l="1"/>
  <c r="Q391" i="18"/>
  <c r="S391" i="18" s="1"/>
  <c r="AB390" i="18"/>
  <c r="H391" i="18"/>
  <c r="L392" i="18"/>
  <c r="K391" i="18"/>
  <c r="B391" i="18"/>
  <c r="C392" i="18"/>
  <c r="Z391" i="18"/>
  <c r="U392" i="18"/>
  <c r="T391" i="18"/>
  <c r="AA391" i="18"/>
  <c r="J391" i="18" l="1"/>
  <c r="Q392" i="18"/>
  <c r="S392" i="18" s="1"/>
  <c r="AB391" i="18"/>
  <c r="H392" i="18"/>
  <c r="L393" i="18"/>
  <c r="K392" i="18"/>
  <c r="C393" i="18"/>
  <c r="B392" i="18"/>
  <c r="T392" i="18"/>
  <c r="AA392" i="18"/>
  <c r="U393" i="18"/>
  <c r="Z392" i="18"/>
  <c r="J392" i="18" l="1"/>
  <c r="Q393" i="18"/>
  <c r="S393" i="18" s="1"/>
  <c r="AB392" i="18"/>
  <c r="H393" i="18"/>
  <c r="L394" i="18"/>
  <c r="K393" i="18"/>
  <c r="B393" i="18"/>
  <c r="C394" i="18"/>
  <c r="T393" i="18"/>
  <c r="Z393" i="18"/>
  <c r="U394" i="18"/>
  <c r="AA393" i="18"/>
  <c r="J393" i="18" l="1"/>
  <c r="Q394" i="18"/>
  <c r="S394" i="18" s="1"/>
  <c r="AB393" i="18"/>
  <c r="H394" i="18"/>
  <c r="L395" i="18"/>
  <c r="K394" i="18"/>
  <c r="C395" i="18"/>
  <c r="B394" i="18"/>
  <c r="U395" i="18"/>
  <c r="AA394" i="18"/>
  <c r="Z394" i="18"/>
  <c r="T394" i="18"/>
  <c r="J394" i="18" l="1"/>
  <c r="AB394" i="18"/>
  <c r="Q395" i="18"/>
  <c r="S395" i="18" s="1"/>
  <c r="H395" i="18"/>
  <c r="L396" i="18"/>
  <c r="P396" i="18" s="1"/>
  <c r="K395" i="18"/>
  <c r="B395" i="18"/>
  <c r="C396" i="18"/>
  <c r="U396" i="18"/>
  <c r="S396" i="18" s="1"/>
  <c r="T395" i="18"/>
  <c r="Z395" i="18"/>
  <c r="AA395" i="18"/>
  <c r="J395" i="18" l="1"/>
  <c r="Q396" i="18"/>
  <c r="AB395" i="18"/>
  <c r="D396" i="18"/>
  <c r="E396" i="18"/>
  <c r="H396" i="18"/>
  <c r="J396" i="18"/>
  <c r="L397" i="18"/>
  <c r="P397" i="18" s="1"/>
  <c r="M396" i="18"/>
  <c r="K396" i="18"/>
  <c r="O396" i="18"/>
  <c r="N396" i="18"/>
  <c r="C397" i="18"/>
  <c r="G396" i="18"/>
  <c r="F396" i="18"/>
  <c r="B396" i="18"/>
  <c r="U397" i="18"/>
  <c r="S397" i="18" s="1"/>
  <c r="V396" i="18"/>
  <c r="AB396" i="18"/>
  <c r="AA396" i="18"/>
  <c r="Z396" i="18"/>
  <c r="X396" i="18"/>
  <c r="Y396" i="18"/>
  <c r="W396" i="18"/>
  <c r="T396" i="18"/>
  <c r="Q397" i="18" l="1"/>
  <c r="D397" i="18"/>
  <c r="E397" i="18"/>
  <c r="H397" i="18"/>
  <c r="J397" i="18"/>
  <c r="M397" i="18"/>
  <c r="L398" i="18"/>
  <c r="P398" i="18" s="1"/>
  <c r="K397" i="18"/>
  <c r="O397" i="18"/>
  <c r="N397" i="18"/>
  <c r="B397" i="18"/>
  <c r="C398" i="18"/>
  <c r="G397" i="18"/>
  <c r="F397" i="18"/>
  <c r="AA397" i="18"/>
  <c r="Z397" i="18"/>
  <c r="Y397" i="18"/>
  <c r="W397" i="18"/>
  <c r="V397" i="18"/>
  <c r="U398" i="18"/>
  <c r="S398" i="18" s="1"/>
  <c r="T397" i="18"/>
  <c r="AB397" i="18"/>
  <c r="X397" i="18"/>
  <c r="Q398" i="18" l="1"/>
  <c r="E398" i="18"/>
  <c r="D398" i="18"/>
  <c r="H398" i="18"/>
  <c r="J398" i="18"/>
  <c r="L399" i="18"/>
  <c r="P399" i="18" s="1"/>
  <c r="O398" i="18"/>
  <c r="M398" i="18"/>
  <c r="K398" i="18"/>
  <c r="N398" i="18"/>
  <c r="C399" i="18"/>
  <c r="G398" i="18"/>
  <c r="F398" i="18"/>
  <c r="B398" i="18"/>
  <c r="Z398" i="18"/>
  <c r="U399" i="18"/>
  <c r="S399" i="18" s="1"/>
  <c r="X398" i="18"/>
  <c r="W398" i="18"/>
  <c r="AB398" i="18"/>
  <c r="Y398" i="18"/>
  <c r="V398" i="18"/>
  <c r="AA398" i="18"/>
  <c r="T398" i="18"/>
  <c r="Q399" i="18" l="1"/>
  <c r="E399" i="18"/>
  <c r="D399" i="18"/>
  <c r="H399" i="18"/>
  <c r="J399" i="18"/>
  <c r="M399" i="18"/>
  <c r="K399" i="18"/>
  <c r="L400" i="18"/>
  <c r="P400" i="18" s="1"/>
  <c r="O399" i="18"/>
  <c r="N399" i="18"/>
  <c r="B399" i="18"/>
  <c r="C400" i="18"/>
  <c r="G399" i="18"/>
  <c r="F399" i="18"/>
  <c r="U400" i="18"/>
  <c r="S400" i="18" s="1"/>
  <c r="W399" i="18"/>
  <c r="AB399" i="18"/>
  <c r="T399" i="18"/>
  <c r="Z399" i="18"/>
  <c r="Y399" i="18"/>
  <c r="X399" i="18"/>
  <c r="V399" i="18"/>
  <c r="AA399" i="18"/>
  <c r="Q400" i="18" l="1"/>
  <c r="J400" i="18"/>
  <c r="E400" i="18"/>
  <c r="D400" i="18"/>
  <c r="H400" i="18"/>
  <c r="L401" i="18"/>
  <c r="P401" i="18" s="1"/>
  <c r="O400" i="18"/>
  <c r="N400" i="18"/>
  <c r="M400" i="18"/>
  <c r="K400" i="18"/>
  <c r="C401" i="18"/>
  <c r="G400" i="18"/>
  <c r="F400" i="18"/>
  <c r="B400" i="18"/>
  <c r="V400" i="18"/>
  <c r="AB400" i="18"/>
  <c r="T400" i="18"/>
  <c r="Z400" i="18"/>
  <c r="Y400" i="18"/>
  <c r="U401" i="18"/>
  <c r="S401" i="18" s="1"/>
  <c r="AA400" i="18"/>
  <c r="X400" i="18"/>
  <c r="W400" i="18"/>
  <c r="Q401" i="18" l="1"/>
  <c r="D401" i="18"/>
  <c r="E401" i="18"/>
  <c r="H401" i="18"/>
  <c r="J401" i="18"/>
  <c r="M401" i="18"/>
  <c r="K401" i="18"/>
  <c r="L402" i="18"/>
  <c r="P402" i="18" s="1"/>
  <c r="O401" i="18"/>
  <c r="N401" i="18"/>
  <c r="B401" i="18"/>
  <c r="C402" i="18"/>
  <c r="G401" i="18"/>
  <c r="F401" i="18"/>
  <c r="AA401" i="18"/>
  <c r="Z401" i="18"/>
  <c r="Y401" i="18"/>
  <c r="U402" i="18"/>
  <c r="S402" i="18" s="1"/>
  <c r="X401" i="18"/>
  <c r="W401" i="18"/>
  <c r="V401" i="18"/>
  <c r="AB401" i="18"/>
  <c r="T401" i="18"/>
  <c r="Q402" i="18" l="1"/>
  <c r="J402" i="18"/>
  <c r="E402" i="18"/>
  <c r="D402" i="18"/>
  <c r="H402" i="18"/>
  <c r="L403" i="18"/>
  <c r="P403" i="18" s="1"/>
  <c r="O402" i="18"/>
  <c r="N402" i="18"/>
  <c r="M402" i="18"/>
  <c r="K402" i="18"/>
  <c r="C403" i="18"/>
  <c r="G402" i="18"/>
  <c r="F402" i="18"/>
  <c r="B402" i="18"/>
  <c r="U403" i="18"/>
  <c r="S403" i="18" s="1"/>
  <c r="X402" i="18"/>
  <c r="W402" i="18"/>
  <c r="V402" i="18"/>
  <c r="AB402" i="18"/>
  <c r="T402" i="18"/>
  <c r="AA402" i="18"/>
  <c r="Z402" i="18"/>
  <c r="Y402" i="18"/>
  <c r="Q403" i="18" l="1"/>
  <c r="E403" i="18"/>
  <c r="D403" i="18"/>
  <c r="H403" i="18"/>
  <c r="J403" i="18"/>
  <c r="M403" i="18"/>
  <c r="K403" i="18"/>
  <c r="O403" i="18"/>
  <c r="N403" i="18"/>
  <c r="B403" i="18"/>
  <c r="G403" i="18"/>
  <c r="F403" i="18"/>
  <c r="AB403" i="18"/>
  <c r="T403" i="18"/>
  <c r="AA403" i="18"/>
  <c r="Z403" i="18"/>
  <c r="Y403" i="18"/>
  <c r="X403" i="18"/>
  <c r="W403" i="18"/>
  <c r="V403" i="18"/>
  <c r="G36" i="18" l="1"/>
  <c r="E37" i="18" s="1"/>
  <c r="F37" i="18" l="1"/>
  <c r="D37" i="18" l="1"/>
  <c r="G37" i="18"/>
  <c r="E38" i="18" s="1"/>
  <c r="F38" i="18" l="1"/>
  <c r="D38" i="18" l="1"/>
  <c r="G38" i="18"/>
  <c r="F39" i="18" s="1"/>
  <c r="E39" i="18" l="1"/>
  <c r="D39" i="18" s="1"/>
  <c r="G39" i="18" l="1"/>
  <c r="E40" i="18" s="1"/>
  <c r="F40" i="18" l="1"/>
  <c r="D40" i="18" s="1"/>
  <c r="G40" i="18"/>
  <c r="F41" i="18" s="1"/>
  <c r="E41" i="18" l="1"/>
  <c r="D41" i="18" s="1"/>
  <c r="G41" i="18" l="1"/>
  <c r="E42" i="18" s="1"/>
  <c r="F42" i="18" l="1"/>
  <c r="D42" i="18" s="1"/>
  <c r="G42" i="18"/>
  <c r="F43" i="18" s="1"/>
  <c r="E43" i="18" l="1"/>
  <c r="D43" i="18" s="1"/>
  <c r="G43" i="18" l="1"/>
  <c r="E44" i="18" s="1"/>
  <c r="F44" i="18" l="1"/>
  <c r="D44" i="18" s="1"/>
  <c r="G44" i="18"/>
  <c r="F45" i="18" s="1"/>
  <c r="E45" i="18" l="1"/>
  <c r="D45" i="18" s="1"/>
  <c r="G45" i="18" l="1"/>
  <c r="E46" i="18" s="1"/>
  <c r="F46" i="18" l="1"/>
  <c r="D46" i="18"/>
  <c r="G46" i="18"/>
  <c r="F47" i="18" s="1"/>
  <c r="E47" i="18" l="1"/>
  <c r="D47" i="18" s="1"/>
  <c r="G47" i="18" l="1"/>
  <c r="E48" i="18" s="1"/>
  <c r="F48" i="18" l="1"/>
  <c r="D48" i="18" s="1"/>
  <c r="G48" i="18"/>
  <c r="E49" i="18" s="1"/>
  <c r="F49" i="18" l="1"/>
  <c r="D49" i="18" s="1"/>
  <c r="G49" i="18"/>
  <c r="E50" i="18" s="1"/>
  <c r="F50" i="18" l="1"/>
  <c r="D50" i="18" s="1"/>
  <c r="G50" i="18" l="1"/>
  <c r="F51" i="18" s="1"/>
  <c r="E51" i="18" l="1"/>
  <c r="D51" i="18" s="1"/>
  <c r="G51" i="18" l="1"/>
  <c r="E52" i="18" s="1"/>
  <c r="F52" i="18" l="1"/>
  <c r="D52" i="18" s="1"/>
  <c r="G52" i="18"/>
  <c r="F53" i="18" s="1"/>
  <c r="E53" i="18" l="1"/>
  <c r="D53" i="18" s="1"/>
  <c r="G53" i="18" l="1"/>
  <c r="E54" i="18" s="1"/>
  <c r="F54" i="18" l="1"/>
  <c r="D54" i="18" s="1"/>
  <c r="G54" i="18"/>
  <c r="F55" i="18" s="1"/>
  <c r="E55" i="18" l="1"/>
  <c r="D55" i="18" s="1"/>
  <c r="G55" i="18" l="1"/>
  <c r="E56" i="18" s="1"/>
  <c r="F56" i="18" l="1"/>
  <c r="D56" i="18" s="1"/>
  <c r="G56" i="18"/>
  <c r="F57" i="18" s="1"/>
  <c r="E57" i="18" l="1"/>
  <c r="D57" i="18" s="1"/>
  <c r="G57" i="18" l="1"/>
  <c r="E58" i="18" s="1"/>
  <c r="F58" i="18" l="1"/>
  <c r="D58" i="18" s="1"/>
  <c r="G58" i="18"/>
  <c r="F59" i="18" s="1"/>
  <c r="E59" i="18" l="1"/>
  <c r="D59" i="18" s="1"/>
  <c r="G59" i="18" l="1"/>
  <c r="E60" i="18" s="1"/>
  <c r="F60" i="18" l="1"/>
  <c r="D60" i="18" s="1"/>
  <c r="G60" i="18"/>
  <c r="F61" i="18" s="1"/>
  <c r="E61" i="18" l="1"/>
  <c r="D61" i="18" s="1"/>
  <c r="G61" i="18" l="1"/>
  <c r="E62" i="18" s="1"/>
  <c r="F62" i="18" l="1"/>
  <c r="D62" i="18" s="1"/>
  <c r="G62" i="18"/>
  <c r="F63" i="18" s="1"/>
  <c r="E63" i="18" l="1"/>
  <c r="D63" i="18" s="1"/>
  <c r="G63" i="18" l="1"/>
  <c r="E64" i="18" s="1"/>
  <c r="F64" i="18" l="1"/>
  <c r="D64" i="18" s="1"/>
  <c r="G64" i="18"/>
  <c r="F65" i="18" s="1"/>
  <c r="E65" i="18" l="1"/>
  <c r="D65" i="18" s="1"/>
  <c r="G65" i="18" l="1"/>
  <c r="E66" i="18" s="1"/>
  <c r="F66" i="18" l="1"/>
  <c r="D66" i="18" s="1"/>
  <c r="G66" i="18"/>
  <c r="F67" i="18" s="1"/>
  <c r="E67" i="18" l="1"/>
  <c r="D67" i="18" s="1"/>
  <c r="G67" i="18" l="1"/>
  <c r="E68" i="18" s="1"/>
  <c r="F68" i="18" l="1"/>
  <c r="D68" i="18" s="1"/>
  <c r="G68" i="18"/>
  <c r="F69" i="18" s="1"/>
  <c r="E69" i="18" l="1"/>
  <c r="D69" i="18" s="1"/>
  <c r="G69" i="18" l="1"/>
  <c r="E70" i="18" s="1"/>
  <c r="F70" i="18" l="1"/>
  <c r="D70" i="18" s="1"/>
  <c r="G70" i="18"/>
  <c r="F71" i="18" s="1"/>
  <c r="E71" i="18" l="1"/>
  <c r="D71" i="18" s="1"/>
  <c r="G71" i="18" l="1"/>
  <c r="E72" i="18" s="1"/>
  <c r="F72" i="18" l="1"/>
  <c r="D72" i="18" s="1"/>
  <c r="G72" i="18"/>
  <c r="F73" i="18" s="1"/>
  <c r="E73" i="18" l="1"/>
  <c r="D73" i="18" s="1"/>
  <c r="G73" i="18" l="1"/>
  <c r="E74" i="18" s="1"/>
  <c r="F74" i="18" l="1"/>
  <c r="D74" i="18" s="1"/>
  <c r="G74" i="18"/>
  <c r="F75" i="18" s="1"/>
  <c r="E75" i="18" l="1"/>
  <c r="D75" i="18" s="1"/>
  <c r="G75" i="18" l="1"/>
  <c r="E76" i="18" s="1"/>
  <c r="F76" i="18" l="1"/>
  <c r="D76" i="18" s="1"/>
  <c r="G76" i="18"/>
  <c r="F77" i="18" s="1"/>
  <c r="E77" i="18" l="1"/>
  <c r="D77" i="18" s="1"/>
  <c r="G77" i="18" l="1"/>
  <c r="E78" i="18" s="1"/>
  <c r="F78" i="18" l="1"/>
  <c r="D78" i="18" s="1"/>
  <c r="G78" i="18"/>
  <c r="F79" i="18" s="1"/>
  <c r="E79" i="18" l="1"/>
  <c r="D79" i="18" s="1"/>
  <c r="G79" i="18" l="1"/>
  <c r="E80" i="18" s="1"/>
  <c r="F80" i="18" l="1"/>
  <c r="D80" i="18" s="1"/>
  <c r="G80" i="18"/>
  <c r="F81" i="18" s="1"/>
  <c r="E81" i="18" l="1"/>
  <c r="D81" i="18" s="1"/>
  <c r="G81" i="18" l="1"/>
  <c r="E82" i="18" s="1"/>
  <c r="F82" i="18" l="1"/>
  <c r="D82" i="18" s="1"/>
  <c r="G82" i="18"/>
  <c r="F83" i="18" s="1"/>
  <c r="E83" i="18" l="1"/>
  <c r="D83" i="18" s="1"/>
  <c r="G83" i="18" l="1"/>
  <c r="E84" i="18" s="1"/>
  <c r="F84" i="18" l="1"/>
  <c r="D84" i="18" s="1"/>
  <c r="G84" i="18"/>
  <c r="F85" i="18" s="1"/>
  <c r="E85" i="18" l="1"/>
  <c r="D85" i="18" s="1"/>
  <c r="G85" i="18" l="1"/>
  <c r="E86" i="18" s="1"/>
  <c r="F86" i="18" l="1"/>
  <c r="D86" i="18" s="1"/>
  <c r="G86" i="18"/>
  <c r="F87" i="18" s="1"/>
  <c r="E87" i="18" l="1"/>
  <c r="D87" i="18" s="1"/>
  <c r="G87" i="18" l="1"/>
  <c r="E88" i="18" s="1"/>
  <c r="F88" i="18" l="1"/>
  <c r="D88" i="18" s="1"/>
  <c r="G88" i="18"/>
  <c r="E89" i="18" s="1"/>
  <c r="F89" i="18" l="1"/>
  <c r="D89" i="18"/>
  <c r="G89" i="18" l="1"/>
  <c r="F90" i="18" s="1"/>
  <c r="E90" i="18" l="1"/>
  <c r="D90" i="18" s="1"/>
  <c r="G90" i="18" l="1"/>
  <c r="E91" i="18" l="1"/>
  <c r="G91" i="18" s="1"/>
  <c r="E92" i="18" s="1"/>
  <c r="F91" i="18"/>
  <c r="F92" i="18" l="1"/>
  <c r="D92" i="18" s="1"/>
  <c r="D91" i="18"/>
  <c r="G92" i="18"/>
  <c r="F93" i="18" s="1"/>
  <c r="E93" i="18" l="1"/>
  <c r="D93" i="18" s="1"/>
  <c r="G93" i="18" l="1"/>
  <c r="E94" i="18" s="1"/>
  <c r="F94" i="18" l="1"/>
  <c r="D94" i="18" s="1"/>
  <c r="G94" i="18"/>
  <c r="F95" i="18" s="1"/>
  <c r="E95" i="18" l="1"/>
  <c r="D95" i="18" s="1"/>
  <c r="G95" i="18" l="1"/>
  <c r="E96" i="18" s="1"/>
  <c r="F96" i="18" l="1"/>
  <c r="D96" i="18" s="1"/>
  <c r="G96" i="18"/>
  <c r="F97" i="18" s="1"/>
  <c r="E97" i="18" l="1"/>
  <c r="D97" i="18" s="1"/>
  <c r="G97" i="18" l="1"/>
  <c r="E98" i="18" s="1"/>
  <c r="F98" i="18" l="1"/>
  <c r="D98" i="18" s="1"/>
  <c r="G98" i="18"/>
  <c r="F99" i="18" s="1"/>
  <c r="E99" i="18" l="1"/>
  <c r="D99" i="18" s="1"/>
  <c r="G99" i="18" l="1"/>
  <c r="E100" i="18" s="1"/>
  <c r="F100" i="18" l="1"/>
  <c r="D100" i="18" s="1"/>
  <c r="G100" i="18"/>
  <c r="F101" i="18" s="1"/>
  <c r="E101" i="18" l="1"/>
  <c r="D101" i="18" s="1"/>
  <c r="G101" i="18" l="1"/>
  <c r="E102" i="18" s="1"/>
  <c r="F102" i="18" l="1"/>
  <c r="D102" i="18" s="1"/>
  <c r="G102" i="18"/>
  <c r="F103" i="18" s="1"/>
  <c r="E103" i="18" l="1"/>
  <c r="D103" i="18" s="1"/>
  <c r="G103" i="18" l="1"/>
  <c r="E104" i="18" s="1"/>
  <c r="F104" i="18" l="1"/>
  <c r="D104" i="18" s="1"/>
  <c r="G104" i="18"/>
  <c r="F105" i="18" s="1"/>
  <c r="E105" i="18" l="1"/>
  <c r="D105" i="18" s="1"/>
  <c r="G105" i="18" l="1"/>
  <c r="E106" i="18" s="1"/>
  <c r="F106" i="18" l="1"/>
  <c r="D106" i="18" s="1"/>
  <c r="G106" i="18"/>
  <c r="F107" i="18" s="1"/>
  <c r="E107" i="18" l="1"/>
  <c r="D107" i="18" s="1"/>
  <c r="G107" i="18" l="1"/>
  <c r="E108" i="18" s="1"/>
  <c r="F108" i="18" l="1"/>
  <c r="D108" i="18" s="1"/>
  <c r="G108" i="18"/>
  <c r="F109" i="18" s="1"/>
  <c r="E109" i="18" l="1"/>
  <c r="D109" i="18" s="1"/>
  <c r="G109" i="18" l="1"/>
  <c r="E110" i="18" s="1"/>
  <c r="F110" i="18" l="1"/>
  <c r="D110" i="18" s="1"/>
  <c r="G110" i="18"/>
  <c r="F111" i="18" s="1"/>
  <c r="E111" i="18" l="1"/>
  <c r="D111" i="18" s="1"/>
  <c r="G111" i="18" l="1"/>
  <c r="E112" i="18" s="1"/>
  <c r="G112" i="18" s="1"/>
  <c r="E113" i="18" s="1"/>
  <c r="F112" i="18" l="1"/>
  <c r="D112" i="18" s="1"/>
  <c r="F113" i="18"/>
  <c r="D113" i="18" s="1"/>
  <c r="G113" i="18" l="1"/>
  <c r="E114" i="18" s="1"/>
  <c r="F114" i="18" l="1"/>
  <c r="D114" i="18" s="1"/>
  <c r="G114" i="18" l="1"/>
  <c r="F115" i="18" s="1"/>
  <c r="E115" i="18" l="1"/>
  <c r="D115" i="18" s="1"/>
  <c r="G115" i="18" l="1"/>
  <c r="E116" i="18" s="1"/>
  <c r="F116" i="18" l="1"/>
  <c r="D116" i="18" s="1"/>
  <c r="G116" i="18"/>
  <c r="E117" i="18" s="1"/>
  <c r="F117" i="18" l="1"/>
  <c r="D117" i="18"/>
  <c r="G117" i="18" l="1"/>
  <c r="F118" i="18" s="1"/>
  <c r="E118" i="18" l="1"/>
  <c r="D118" i="18" s="1"/>
  <c r="G118" i="18" l="1"/>
  <c r="E119" i="18" s="1"/>
  <c r="F119" i="18" l="1"/>
  <c r="D119" i="18" s="1"/>
  <c r="G119" i="18"/>
  <c r="F120" i="18" s="1"/>
  <c r="E120" i="18" l="1"/>
  <c r="D120" i="18" s="1"/>
  <c r="G120" i="18" l="1"/>
  <c r="E121" i="18" l="1"/>
  <c r="G121" i="18" s="1"/>
  <c r="E122" i="18" s="1"/>
  <c r="F121" i="18"/>
  <c r="F122" i="18" l="1"/>
  <c r="D122" i="18" s="1"/>
  <c r="D121" i="18"/>
  <c r="G122" i="18"/>
  <c r="E123" i="18" l="1"/>
  <c r="F123" i="18"/>
  <c r="D123" i="18" l="1"/>
  <c r="G123" i="18"/>
  <c r="E124" i="18" s="1"/>
  <c r="F124" i="18" l="1"/>
  <c r="D124" i="18" s="1"/>
  <c r="G124" i="18"/>
  <c r="E125" i="18" s="1"/>
  <c r="F125" i="18" l="1"/>
  <c r="D125" i="18" s="1"/>
  <c r="G125" i="18" l="1"/>
  <c r="E126" i="18" s="1"/>
  <c r="F126" i="18" l="1"/>
  <c r="D126" i="18" s="1"/>
  <c r="G126" i="18" l="1"/>
  <c r="E127" i="18" s="1"/>
  <c r="F127" i="18" l="1"/>
  <c r="D127" i="18" s="1"/>
  <c r="G127" i="18" l="1"/>
  <c r="E128" i="18" s="1"/>
  <c r="F128" i="18" l="1"/>
  <c r="D128" i="18" s="1"/>
  <c r="G128" i="18" l="1"/>
  <c r="E129" i="18" s="1"/>
  <c r="F129" i="18" l="1"/>
  <c r="D129" i="18" s="1"/>
  <c r="G129" i="18" l="1"/>
  <c r="E130" i="18" s="1"/>
  <c r="F130" i="18" l="1"/>
  <c r="D130" i="18" s="1"/>
  <c r="G130" i="18" l="1"/>
  <c r="E131" i="18" s="1"/>
  <c r="F131" i="18" l="1"/>
  <c r="D131" i="18" s="1"/>
  <c r="G131" i="18" l="1"/>
  <c r="E132" i="18" s="1"/>
  <c r="F132" i="18" l="1"/>
  <c r="D132" i="18" s="1"/>
  <c r="G132" i="18" l="1"/>
  <c r="E133" i="18" s="1"/>
  <c r="F133" i="18" l="1"/>
  <c r="D133" i="18" s="1"/>
  <c r="G133" i="18" l="1"/>
  <c r="E134" i="18" s="1"/>
  <c r="F134" i="18" l="1"/>
  <c r="D134" i="18" s="1"/>
  <c r="G134" i="18" l="1"/>
  <c r="E135" i="18" s="1"/>
  <c r="F135" i="18" l="1"/>
  <c r="D135" i="18" s="1"/>
  <c r="G135" i="18" l="1"/>
  <c r="E136" i="18" s="1"/>
  <c r="F136" i="18" l="1"/>
  <c r="D136" i="18" s="1"/>
  <c r="G136" i="18" l="1"/>
  <c r="E137" i="18" s="1"/>
  <c r="F137" i="18" l="1"/>
  <c r="D137" i="18" s="1"/>
  <c r="G137" i="18" l="1"/>
  <c r="E138" i="18" s="1"/>
  <c r="F138" i="18" l="1"/>
  <c r="D138" i="18" s="1"/>
  <c r="G138" i="18" l="1"/>
  <c r="E139" i="18" s="1"/>
  <c r="F139" i="18" l="1"/>
  <c r="D139" i="18" s="1"/>
  <c r="G139" i="18" l="1"/>
  <c r="E140" i="18" s="1"/>
  <c r="F140" i="18" l="1"/>
  <c r="D140" i="18" s="1"/>
  <c r="G140" i="18" l="1"/>
  <c r="E141" i="18" s="1"/>
  <c r="F141" i="18" l="1"/>
  <c r="D141" i="18" s="1"/>
  <c r="G141" i="18" l="1"/>
  <c r="E142" i="18" s="1"/>
  <c r="F142" i="18" l="1"/>
  <c r="D142" i="18" s="1"/>
  <c r="G142" i="18" l="1"/>
  <c r="E143" i="18" s="1"/>
  <c r="F143" i="18" l="1"/>
  <c r="D143" i="18" s="1"/>
  <c r="G143" i="18" l="1"/>
  <c r="E144" i="18" s="1"/>
  <c r="F144" i="18" l="1"/>
  <c r="D144" i="18" s="1"/>
  <c r="G144" i="18" l="1"/>
  <c r="E145" i="18" s="1"/>
  <c r="F145" i="18" l="1"/>
  <c r="D145" i="18" s="1"/>
  <c r="G145" i="18" l="1"/>
  <c r="E146" i="18" s="1"/>
  <c r="F146" i="18" l="1"/>
  <c r="D146" i="18" s="1"/>
  <c r="G146" i="18" l="1"/>
  <c r="E147" i="18" s="1"/>
  <c r="F147" i="18" l="1"/>
  <c r="D147" i="18" s="1"/>
  <c r="G147" i="18" l="1"/>
  <c r="E148" i="18" s="1"/>
  <c r="F148" i="18" l="1"/>
  <c r="D148" i="18" s="1"/>
  <c r="G148" i="18" l="1"/>
  <c r="E149" i="18" s="1"/>
  <c r="F149" i="18" l="1"/>
  <c r="D149" i="18" s="1"/>
  <c r="G149" i="18" l="1"/>
  <c r="E150" i="18" s="1"/>
  <c r="F150" i="18" l="1"/>
  <c r="D150" i="18" s="1"/>
  <c r="G150" i="18" l="1"/>
  <c r="E151" i="18" s="1"/>
  <c r="F151" i="18" l="1"/>
  <c r="D151" i="18" s="1"/>
  <c r="G151" i="18" l="1"/>
  <c r="E152" i="18" s="1"/>
  <c r="F152" i="18" l="1"/>
  <c r="D152" i="18" s="1"/>
  <c r="G152" i="18" l="1"/>
  <c r="E153" i="18" s="1"/>
  <c r="F153" i="18" l="1"/>
  <c r="D153" i="18" s="1"/>
  <c r="G153" i="18" l="1"/>
  <c r="E154" i="18" s="1"/>
  <c r="F154" i="18" l="1"/>
  <c r="D154" i="18" s="1"/>
  <c r="G154" i="18" l="1"/>
  <c r="E155" i="18" s="1"/>
  <c r="F155" i="18" l="1"/>
  <c r="D155" i="18" l="1"/>
  <c r="L8" i="18" s="1"/>
  <c r="N8" i="18" s="1"/>
  <c r="L11" i="18"/>
  <c r="N11" i="18" s="1"/>
  <c r="G155" i="18"/>
  <c r="L13" i="18" s="1"/>
  <c r="N13" i="18" s="1"/>
  <c r="F156" i="18" l="1"/>
  <c r="D156" i="18" l="1"/>
  <c r="L9" i="18" l="1"/>
  <c r="E156" i="18"/>
  <c r="G156" i="18" s="1"/>
  <c r="F157" i="18" s="1"/>
  <c r="V36" i="18" l="1"/>
  <c r="P7" i="18" l="1"/>
  <c r="W36" i="18"/>
  <c r="Y36" i="18" s="1"/>
  <c r="X37" i="18" s="1"/>
  <c r="V37" i="18" l="1"/>
  <c r="W37" i="18" s="1"/>
  <c r="Y37" i="18" s="1"/>
  <c r="X38" i="18" s="1"/>
  <c r="V38" i="18" l="1"/>
  <c r="W38" i="18" s="1"/>
  <c r="Y38" i="18" s="1"/>
  <c r="X39" i="18" s="1"/>
  <c r="V39" i="18" l="1"/>
  <c r="W39" i="18" s="1"/>
  <c r="Y39" i="18" s="1"/>
  <c r="X40" i="18" s="1"/>
  <c r="V40" i="18" l="1"/>
  <c r="W40" i="18" s="1"/>
  <c r="Y40" i="18" s="1"/>
  <c r="X41" i="18" s="1"/>
  <c r="V41" i="18" l="1"/>
  <c r="W41" i="18" s="1"/>
  <c r="Y41" i="18" s="1"/>
  <c r="X42" i="18" s="1"/>
  <c r="V42" i="18" l="1"/>
  <c r="W42" i="18" s="1"/>
  <c r="Y42" i="18" s="1"/>
  <c r="X43" i="18" s="1"/>
  <c r="V43" i="18" l="1"/>
  <c r="W43" i="18" s="1"/>
  <c r="Y43" i="18" s="1"/>
  <c r="X44" i="18" s="1"/>
  <c r="V44" i="18" l="1"/>
  <c r="W44" i="18" s="1"/>
  <c r="Y44" i="18" s="1"/>
  <c r="X45" i="18" l="1"/>
  <c r="V45" i="18" l="1"/>
  <c r="W45" i="18" s="1"/>
  <c r="Y45" i="18" s="1"/>
  <c r="X46" i="18" s="1"/>
  <c r="V46" i="18" l="1"/>
  <c r="W46" i="18" s="1"/>
  <c r="Y46" i="18" s="1"/>
  <c r="X47" i="18" s="1"/>
  <c r="V47" i="18" l="1"/>
  <c r="W47" i="18" s="1"/>
  <c r="Y47" i="18" s="1"/>
  <c r="X48" i="18" s="1"/>
  <c r="V48" i="18" l="1"/>
  <c r="W48" i="18" s="1"/>
  <c r="Y48" i="18" s="1"/>
  <c r="X49" i="18" s="1"/>
  <c r="V49" i="18" l="1"/>
  <c r="W49" i="18" s="1"/>
  <c r="Y49" i="18" s="1"/>
  <c r="X50" i="18" s="1"/>
  <c r="V50" i="18" l="1"/>
  <c r="W50" i="18" s="1"/>
  <c r="Y50" i="18" s="1"/>
  <c r="X51" i="18" l="1"/>
  <c r="V51" i="18" l="1"/>
  <c r="W51" i="18" s="1"/>
  <c r="Y51" i="18" s="1"/>
  <c r="X52" i="18" s="1"/>
  <c r="V52" i="18" l="1"/>
  <c r="W52" i="18" s="1"/>
  <c r="Y52" i="18" s="1"/>
  <c r="X53" i="18" s="1"/>
  <c r="V53" i="18" l="1"/>
  <c r="W53" i="18" s="1"/>
  <c r="Y53" i="18" s="1"/>
  <c r="X54" i="18" s="1"/>
  <c r="V54" i="18" l="1"/>
  <c r="W54" i="18" s="1"/>
  <c r="Y54" i="18" s="1"/>
  <c r="X55" i="18" s="1"/>
  <c r="V55" i="18" l="1"/>
  <c r="W55" i="18" s="1"/>
  <c r="Y55" i="18" s="1"/>
  <c r="X56" i="18" s="1"/>
  <c r="V56" i="18" l="1"/>
  <c r="W56" i="18" s="1"/>
  <c r="Y56" i="18" s="1"/>
  <c r="X57" i="18" s="1"/>
  <c r="V57" i="18" l="1"/>
  <c r="W57" i="18" s="1"/>
  <c r="Y57" i="18" s="1"/>
  <c r="X58" i="18" l="1"/>
  <c r="V58" i="18" l="1"/>
  <c r="W58" i="18" s="1"/>
  <c r="Y58" i="18" s="1"/>
  <c r="X59" i="18" s="1"/>
  <c r="V59" i="18" l="1"/>
  <c r="W59" i="18" s="1"/>
  <c r="Y59" i="18" s="1"/>
  <c r="X60" i="18" s="1"/>
  <c r="V60" i="18" l="1"/>
  <c r="W60" i="18" s="1"/>
  <c r="Y60" i="18" s="1"/>
  <c r="X61" i="18" s="1"/>
  <c r="V61" i="18" l="1"/>
  <c r="W61" i="18" s="1"/>
  <c r="Y61" i="18" s="1"/>
  <c r="X62" i="18" l="1"/>
  <c r="V62" i="18" l="1"/>
  <c r="W62" i="18" s="1"/>
  <c r="Y62" i="18" s="1"/>
  <c r="X63" i="18" s="1"/>
  <c r="V63" i="18" l="1"/>
  <c r="W63" i="18" s="1"/>
  <c r="Y63" i="18" s="1"/>
  <c r="X64" i="18" s="1"/>
  <c r="V64" i="18" l="1"/>
  <c r="W64" i="18" s="1"/>
  <c r="Y64" i="18" s="1"/>
  <c r="X65" i="18" s="1"/>
  <c r="V65" i="18" l="1"/>
  <c r="W65" i="18" s="1"/>
  <c r="Y65" i="18" s="1"/>
  <c r="X66" i="18" s="1"/>
  <c r="V66" i="18" l="1"/>
  <c r="W66" i="18" s="1"/>
  <c r="Y66" i="18" s="1"/>
  <c r="X67" i="18" s="1"/>
  <c r="V67" i="18" l="1"/>
  <c r="W67" i="18" s="1"/>
  <c r="Y67" i="18" s="1"/>
  <c r="X68" i="18" s="1"/>
  <c r="V68" i="18" l="1"/>
  <c r="W68" i="18" s="1"/>
  <c r="Y68" i="18" s="1"/>
  <c r="X69" i="18" l="1"/>
  <c r="V69" i="18" l="1"/>
  <c r="W69" i="18" s="1"/>
  <c r="Y69" i="18" s="1"/>
  <c r="X70" i="18" s="1"/>
  <c r="V70" i="18" l="1"/>
  <c r="W70" i="18" s="1"/>
  <c r="Y70" i="18" s="1"/>
  <c r="X71" i="18" l="1"/>
  <c r="V71" i="18" l="1"/>
  <c r="W71" i="18" s="1"/>
  <c r="Y71" i="18" s="1"/>
  <c r="X72" i="18" s="1"/>
  <c r="V72" i="18" l="1"/>
  <c r="W72" i="18" s="1"/>
  <c r="Y72" i="18" s="1"/>
  <c r="X73" i="18" s="1"/>
  <c r="V73" i="18" l="1"/>
  <c r="W73" i="18" s="1"/>
  <c r="Y73" i="18" s="1"/>
  <c r="X74" i="18" s="1"/>
  <c r="V74" i="18" l="1"/>
  <c r="W74" i="18" s="1"/>
  <c r="Y74" i="18" s="1"/>
  <c r="X75" i="18" s="1"/>
  <c r="V75" i="18" l="1"/>
  <c r="W75" i="18" s="1"/>
  <c r="Y75" i="18" s="1"/>
  <c r="X76" i="18" s="1"/>
  <c r="M156" i="18" l="1"/>
  <c r="N156" i="18" s="1"/>
  <c r="P156" i="18" s="1"/>
  <c r="D157" i="18"/>
  <c r="E157" i="18" s="1"/>
  <c r="G157" i="18" s="1"/>
  <c r="V76" i="18"/>
  <c r="W76" i="18" s="1"/>
  <c r="Y76" i="18" s="1"/>
  <c r="X77" i="18" s="1"/>
  <c r="M9" i="18" l="1"/>
  <c r="N9" i="18" s="1"/>
  <c r="V77" i="18"/>
  <c r="D158" i="18"/>
  <c r="F158" i="18"/>
  <c r="O157" i="18"/>
  <c r="M157" i="18"/>
  <c r="N157" i="18" l="1"/>
  <c r="E158" i="18"/>
  <c r="W77" i="18"/>
  <c r="G158" i="18" l="1"/>
  <c r="Y77" i="18"/>
  <c r="P157" i="18"/>
  <c r="V78" i="18" l="1"/>
  <c r="X78" i="18"/>
  <c r="M158" i="18"/>
  <c r="O158" i="18"/>
  <c r="D159" i="18"/>
  <c r="F159" i="18"/>
  <c r="E159" i="18" l="1"/>
  <c r="N158" i="18"/>
  <c r="W78" i="18"/>
  <c r="P158" i="18" l="1"/>
  <c r="Y78" i="18"/>
  <c r="G159" i="18"/>
  <c r="D160" i="18" l="1"/>
  <c r="F160" i="18"/>
  <c r="X79" i="18"/>
  <c r="V79" i="18"/>
  <c r="O159" i="18"/>
  <c r="M159" i="18"/>
  <c r="N159" i="18" l="1"/>
  <c r="W79" i="18"/>
  <c r="E160" i="18"/>
  <c r="Y79" i="18" l="1"/>
  <c r="G160" i="18"/>
  <c r="P159" i="18"/>
  <c r="M160" i="18" l="1"/>
  <c r="O160" i="18"/>
  <c r="D161" i="18"/>
  <c r="F161" i="18"/>
  <c r="V80" i="18"/>
  <c r="X80" i="18"/>
  <c r="W80" i="18" l="1"/>
  <c r="E161" i="18"/>
  <c r="N160" i="18"/>
  <c r="P160" i="18" l="1"/>
  <c r="G161" i="18"/>
  <c r="Y80" i="18"/>
  <c r="X81" i="18" l="1"/>
  <c r="V81" i="18"/>
  <c r="D162" i="18"/>
  <c r="F162" i="18"/>
  <c r="O161" i="18"/>
  <c r="M161" i="18"/>
  <c r="N161" i="18" l="1"/>
  <c r="E162" i="18"/>
  <c r="W81" i="18"/>
  <c r="Y81" i="18" l="1"/>
  <c r="G162" i="18"/>
  <c r="P161" i="18"/>
  <c r="M162" i="18" l="1"/>
  <c r="N162" i="18" s="1"/>
  <c r="P162" i="18" s="1"/>
  <c r="O162" i="18"/>
  <c r="D163" i="18"/>
  <c r="E163" i="18" s="1"/>
  <c r="G163" i="18" s="1"/>
  <c r="F163" i="18"/>
  <c r="X82" i="18"/>
  <c r="V82" i="18"/>
  <c r="W82" i="18" s="1"/>
  <c r="Y82" i="18" s="1"/>
  <c r="X83" i="18" l="1"/>
  <c r="V83" i="18"/>
  <c r="W83" i="18" s="1"/>
  <c r="Y83" i="18" s="1"/>
  <c r="D164" i="18"/>
  <c r="E164" i="18" s="1"/>
  <c r="G164" i="18" s="1"/>
  <c r="F164" i="18"/>
  <c r="O163" i="18"/>
  <c r="M163" i="18"/>
  <c r="N163" i="18" s="1"/>
  <c r="P163" i="18" s="1"/>
  <c r="M164" i="18" l="1"/>
  <c r="N164" i="18" s="1"/>
  <c r="P164" i="18" s="1"/>
  <c r="O164" i="18"/>
  <c r="D165" i="18"/>
  <c r="E165" i="18" s="1"/>
  <c r="G165" i="18" s="1"/>
  <c r="F165" i="18"/>
  <c r="V84" i="18"/>
  <c r="X84" i="18"/>
  <c r="W84" i="18" l="1"/>
  <c r="Y84" i="18" s="1"/>
  <c r="X85" i="18" s="1"/>
  <c r="V85" i="18"/>
  <c r="D166" i="18"/>
  <c r="E166" i="18" s="1"/>
  <c r="G166" i="18" s="1"/>
  <c r="F166" i="18"/>
  <c r="O165" i="18"/>
  <c r="M165" i="18"/>
  <c r="N165" i="18" s="1"/>
  <c r="P165" i="18" s="1"/>
  <c r="W85" i="18" l="1"/>
  <c r="Y85" i="18" s="1"/>
  <c r="V86" i="18" s="1"/>
  <c r="M166" i="18"/>
  <c r="N166" i="18" s="1"/>
  <c r="P166" i="18" s="1"/>
  <c r="O166" i="18"/>
  <c r="D167" i="18"/>
  <c r="E167" i="18" s="1"/>
  <c r="G167" i="18" s="1"/>
  <c r="F167" i="18"/>
  <c r="X86" i="18" l="1"/>
  <c r="W86" i="18"/>
  <c r="Y86" i="18" s="1"/>
  <c r="X87" i="18" s="1"/>
  <c r="D168" i="18"/>
  <c r="E168" i="18" s="1"/>
  <c r="G168" i="18" s="1"/>
  <c r="F168" i="18"/>
  <c r="O167" i="18"/>
  <c r="M167" i="18"/>
  <c r="N167" i="18" s="1"/>
  <c r="P167" i="18" s="1"/>
  <c r="V87" i="18" l="1"/>
  <c r="W87" i="18" s="1"/>
  <c r="Y87" i="18" s="1"/>
  <c r="D169" i="18"/>
  <c r="E169" i="18" s="1"/>
  <c r="G169" i="18" s="1"/>
  <c r="F169" i="18"/>
  <c r="M168" i="18"/>
  <c r="N168" i="18" s="1"/>
  <c r="P168" i="18" s="1"/>
  <c r="O168" i="18"/>
  <c r="X88" i="18" l="1"/>
  <c r="V88" i="18"/>
  <c r="W88" i="18" s="1"/>
  <c r="Y88" i="18" s="1"/>
  <c r="X89" i="18" s="1"/>
  <c r="O169" i="18"/>
  <c r="M169" i="18"/>
  <c r="N169" i="18" s="1"/>
  <c r="P169" i="18" s="1"/>
  <c r="D170" i="18"/>
  <c r="E170" i="18" s="1"/>
  <c r="G170" i="18" s="1"/>
  <c r="F170" i="18"/>
  <c r="V89" i="18" l="1"/>
  <c r="W89" i="18" s="1"/>
  <c r="Y89" i="18" s="1"/>
  <c r="D171" i="18"/>
  <c r="F171" i="18"/>
  <c r="M170" i="18"/>
  <c r="N170" i="18" s="1"/>
  <c r="P170" i="18" s="1"/>
  <c r="O170" i="18"/>
  <c r="V90" i="18"/>
  <c r="X90" i="18"/>
  <c r="W90" i="18" l="1"/>
  <c r="Y90" i="18" s="1"/>
  <c r="E171" i="18"/>
  <c r="G171" i="18" s="1"/>
  <c r="F172" i="18" s="1"/>
  <c r="X91" i="18"/>
  <c r="V91" i="18"/>
  <c r="W91" i="18" s="1"/>
  <c r="Y91" i="18" s="1"/>
  <c r="O171" i="18"/>
  <c r="M171" i="18"/>
  <c r="N171" i="18" s="1"/>
  <c r="P171" i="18" s="1"/>
  <c r="D172" i="18"/>
  <c r="E172" i="18" l="1"/>
  <c r="G172" i="18" s="1"/>
  <c r="F173" i="18" s="1"/>
  <c r="M172" i="18"/>
  <c r="N172" i="18" s="1"/>
  <c r="P172" i="18" s="1"/>
  <c r="O172" i="18"/>
  <c r="V92" i="18"/>
  <c r="X92" i="18"/>
  <c r="D173" i="18" l="1"/>
  <c r="E173" i="18" s="1"/>
  <c r="G173" i="18" s="1"/>
  <c r="W92" i="18"/>
  <c r="Y92" i="18" s="1"/>
  <c r="X93" i="18" s="1"/>
  <c r="V93" i="18"/>
  <c r="O173" i="18"/>
  <c r="M173" i="18"/>
  <c r="N173" i="18" s="1"/>
  <c r="P173" i="18" s="1"/>
  <c r="F174" i="18" l="1"/>
  <c r="D174" i="18"/>
  <c r="E174" i="18" s="1"/>
  <c r="G174" i="18" s="1"/>
  <c r="F175" i="18" s="1"/>
  <c r="W93" i="18"/>
  <c r="Y93" i="18" s="1"/>
  <c r="M174" i="18"/>
  <c r="N174" i="18" s="1"/>
  <c r="P174" i="18" s="1"/>
  <c r="O174" i="18"/>
  <c r="V94" i="18"/>
  <c r="W94" i="18" s="1"/>
  <c r="Y94" i="18" s="1"/>
  <c r="X94" i="18"/>
  <c r="D175" i="18" l="1"/>
  <c r="E175" i="18" s="1"/>
  <c r="G175" i="18" s="1"/>
  <c r="O175" i="18"/>
  <c r="M175" i="18"/>
  <c r="N175" i="18" s="1"/>
  <c r="P175" i="18" s="1"/>
  <c r="X95" i="18"/>
  <c r="V95" i="18"/>
  <c r="W95" i="18" s="1"/>
  <c r="Y95" i="18" s="1"/>
  <c r="F176" i="18" l="1"/>
  <c r="D176" i="18"/>
  <c r="E176" i="18" s="1"/>
  <c r="G176" i="18" s="1"/>
  <c r="V96" i="18"/>
  <c r="W96" i="18" s="1"/>
  <c r="Y96" i="18" s="1"/>
  <c r="X96" i="18"/>
  <c r="M176" i="18"/>
  <c r="N176" i="18" s="1"/>
  <c r="P176" i="18" s="1"/>
  <c r="O176" i="18"/>
  <c r="F177" i="18" l="1"/>
  <c r="D177" i="18"/>
  <c r="O177" i="18"/>
  <c r="M177" i="18"/>
  <c r="N177" i="18" s="1"/>
  <c r="P177" i="18" s="1"/>
  <c r="X97" i="18"/>
  <c r="V97" i="18"/>
  <c r="W97" i="18" s="1"/>
  <c r="Y97" i="18" s="1"/>
  <c r="E177" i="18" l="1"/>
  <c r="G177" i="18" s="1"/>
  <c r="D178" i="18" s="1"/>
  <c r="X98" i="18"/>
  <c r="V98" i="18"/>
  <c r="W98" i="18" s="1"/>
  <c r="Y98" i="18" s="1"/>
  <c r="M178" i="18"/>
  <c r="O178" i="18"/>
  <c r="N178" i="18" l="1"/>
  <c r="P178" i="18" s="1"/>
  <c r="F178" i="18"/>
  <c r="E178" i="18" s="1"/>
  <c r="G178" i="18" s="1"/>
  <c r="D179" i="18" s="1"/>
  <c r="O179" i="18"/>
  <c r="M179" i="18"/>
  <c r="N179" i="18" s="1"/>
  <c r="P179" i="18" s="1"/>
  <c r="X99" i="18"/>
  <c r="V99" i="18"/>
  <c r="W99" i="18" s="1"/>
  <c r="Y99" i="18" s="1"/>
  <c r="F179" i="18" l="1"/>
  <c r="E179" i="18" s="1"/>
  <c r="G179" i="18" s="1"/>
  <c r="D180" i="18" s="1"/>
  <c r="V100" i="18"/>
  <c r="X100" i="18"/>
  <c r="M180" i="18"/>
  <c r="N180" i="18" s="1"/>
  <c r="P180" i="18" s="1"/>
  <c r="O180" i="18"/>
  <c r="F180" i="18" l="1"/>
  <c r="E180" i="18"/>
  <c r="G180" i="18" s="1"/>
  <c r="F181" i="18" s="1"/>
  <c r="W100" i="18"/>
  <c r="Y100" i="18" s="1"/>
  <c r="X101" i="18" s="1"/>
  <c r="O181" i="18"/>
  <c r="M181" i="18"/>
  <c r="D181" i="18" l="1"/>
  <c r="E181" i="18" s="1"/>
  <c r="G181" i="18" s="1"/>
  <c r="D182" i="18" s="1"/>
  <c r="V101" i="18"/>
  <c r="W101" i="18" s="1"/>
  <c r="Y101" i="18" s="1"/>
  <c r="N181" i="18"/>
  <c r="P181" i="18" s="1"/>
  <c r="O182" i="18" s="1"/>
  <c r="M182" i="18"/>
  <c r="F182" i="18" l="1"/>
  <c r="E182" i="18" s="1"/>
  <c r="G182" i="18" s="1"/>
  <c r="F183" i="18" s="1"/>
  <c r="N182" i="18"/>
  <c r="P182" i="18" s="1"/>
  <c r="O183" i="18" s="1"/>
  <c r="M183" i="18"/>
  <c r="V102" i="18"/>
  <c r="W102" i="18" s="1"/>
  <c r="Y102" i="18" s="1"/>
  <c r="X102" i="18"/>
  <c r="D183" i="18" l="1"/>
  <c r="E183" i="18" s="1"/>
  <c r="G183" i="18" s="1"/>
  <c r="N183" i="18"/>
  <c r="P183" i="18" s="1"/>
  <c r="O184" i="18" s="1"/>
  <c r="X103" i="18"/>
  <c r="V103" i="18"/>
  <c r="W103" i="18" s="1"/>
  <c r="Y103" i="18" s="1"/>
  <c r="D184" i="18" l="1"/>
  <c r="E184" i="18" s="1"/>
  <c r="G184" i="18" s="1"/>
  <c r="F184" i="18"/>
  <c r="M184" i="18"/>
  <c r="N184" i="18" s="1"/>
  <c r="P184" i="18" s="1"/>
  <c r="O185" i="18" s="1"/>
  <c r="X104" i="18"/>
  <c r="V104" i="18"/>
  <c r="D185" i="18" l="1"/>
  <c r="E185" i="18" s="1"/>
  <c r="G185" i="18" s="1"/>
  <c r="F186" i="18" s="1"/>
  <c r="F185" i="18"/>
  <c r="M185" i="18"/>
  <c r="N185" i="18" s="1"/>
  <c r="P185" i="18" s="1"/>
  <c r="W104" i="18"/>
  <c r="Y104" i="18" s="1"/>
  <c r="D186" i="18" l="1"/>
  <c r="E186" i="18" s="1"/>
  <c r="G186" i="18" s="1"/>
  <c r="F187" i="18" s="1"/>
  <c r="O186" i="18"/>
  <c r="M186" i="18"/>
  <c r="N186" i="18" s="1"/>
  <c r="P186" i="18" s="1"/>
  <c r="O187" i="18" s="1"/>
  <c r="X105" i="18"/>
  <c r="V105" i="18"/>
  <c r="W105" i="18" s="1"/>
  <c r="Y105" i="18" s="1"/>
  <c r="D187" i="18" l="1"/>
  <c r="E187" i="18" s="1"/>
  <c r="G187" i="18" s="1"/>
  <c r="F188" i="18" s="1"/>
  <c r="M187" i="18"/>
  <c r="N187" i="18" s="1"/>
  <c r="P187" i="18" s="1"/>
  <c r="O188" i="18" s="1"/>
  <c r="V106" i="18"/>
  <c r="X106" i="18"/>
  <c r="W106" i="18" l="1"/>
  <c r="Y106" i="18" s="1"/>
  <c r="D188" i="18"/>
  <c r="E188" i="18" s="1"/>
  <c r="G188" i="18" s="1"/>
  <c r="D189" i="18" s="1"/>
  <c r="M188" i="18"/>
  <c r="N188" i="18" s="1"/>
  <c r="P188" i="18" s="1"/>
  <c r="X107" i="18"/>
  <c r="V107" i="18"/>
  <c r="F189" i="18" l="1"/>
  <c r="E189" i="18" s="1"/>
  <c r="G189" i="18" s="1"/>
  <c r="O189" i="18"/>
  <c r="M189" i="18"/>
  <c r="N189" i="18" s="1"/>
  <c r="P189" i="18" s="1"/>
  <c r="W107" i="18"/>
  <c r="Y107" i="18" s="1"/>
  <c r="F190" i="18" l="1"/>
  <c r="D190" i="18"/>
  <c r="E190" i="18" s="1"/>
  <c r="G190" i="18" s="1"/>
  <c r="F191" i="18" s="1"/>
  <c r="O190" i="18"/>
  <c r="M190" i="18"/>
  <c r="N190" i="18" s="1"/>
  <c r="P190" i="18" s="1"/>
  <c r="O191" i="18" s="1"/>
  <c r="V108" i="18"/>
  <c r="X108" i="18"/>
  <c r="D191" i="18" l="1"/>
  <c r="E191" i="18" s="1"/>
  <c r="G191" i="18" s="1"/>
  <c r="F192" i="18" s="1"/>
  <c r="W108" i="18"/>
  <c r="Y108" i="18" s="1"/>
  <c r="M191" i="18"/>
  <c r="N191" i="18" s="1"/>
  <c r="P191" i="18" s="1"/>
  <c r="O192" i="18" s="1"/>
  <c r="D192" i="18"/>
  <c r="E192" i="18" s="1"/>
  <c r="G192" i="18" s="1"/>
  <c r="F193" i="18" s="1"/>
  <c r="X109" i="18"/>
  <c r="V109" i="18"/>
  <c r="W109" i="18" s="1"/>
  <c r="Y109" i="18" s="1"/>
  <c r="M192" i="18" l="1"/>
  <c r="N192" i="18" s="1"/>
  <c r="P192" i="18" s="1"/>
  <c r="D193" i="18"/>
  <c r="E193" i="18" s="1"/>
  <c r="G193" i="18" s="1"/>
  <c r="D194" i="18" s="1"/>
  <c r="V110" i="18"/>
  <c r="W110" i="18" s="1"/>
  <c r="Y110" i="18" s="1"/>
  <c r="X110" i="18"/>
  <c r="O193" i="18" l="1"/>
  <c r="M193" i="18"/>
  <c r="N193" i="18" s="1"/>
  <c r="P193" i="18" s="1"/>
  <c r="M194" i="18" s="1"/>
  <c r="F194" i="18"/>
  <c r="E194" i="18" s="1"/>
  <c r="G194" i="18" s="1"/>
  <c r="X111" i="18"/>
  <c r="V111" i="18"/>
  <c r="W111" i="18" s="1"/>
  <c r="Y111" i="18" s="1"/>
  <c r="O194" i="18" l="1"/>
  <c r="N194" i="18" s="1"/>
  <c r="P194" i="18" s="1"/>
  <c r="F195" i="18"/>
  <c r="D195" i="18"/>
  <c r="E195" i="18" s="1"/>
  <c r="G195" i="18" s="1"/>
  <c r="V112" i="18"/>
  <c r="W112" i="18" s="1"/>
  <c r="Y112" i="18" s="1"/>
  <c r="X112" i="18"/>
  <c r="O195" i="18" l="1"/>
  <c r="M195" i="18"/>
  <c r="N195" i="18" s="1"/>
  <c r="P195" i="18" s="1"/>
  <c r="M196" i="18" s="1"/>
  <c r="F196" i="18"/>
  <c r="D196" i="18"/>
  <c r="E196" i="18" s="1"/>
  <c r="G196" i="18" s="1"/>
  <c r="F197" i="18" s="1"/>
  <c r="X113" i="18"/>
  <c r="V113" i="18"/>
  <c r="W113" i="18" s="1"/>
  <c r="Y113" i="18" s="1"/>
  <c r="O196" i="18" l="1"/>
  <c r="N196" i="18" s="1"/>
  <c r="P196" i="18" s="1"/>
  <c r="D197" i="18"/>
  <c r="E197" i="18" s="1"/>
  <c r="G197" i="18" s="1"/>
  <c r="X114" i="18"/>
  <c r="V114" i="18"/>
  <c r="O197" i="18" l="1"/>
  <c r="M197" i="18"/>
  <c r="N197" i="18" s="1"/>
  <c r="P197" i="18" s="1"/>
  <c r="F198" i="18"/>
  <c r="D198" i="18"/>
  <c r="E198" i="18" s="1"/>
  <c r="G198" i="18" s="1"/>
  <c r="W114" i="18"/>
  <c r="Y114" i="18" s="1"/>
  <c r="O198" i="18" l="1"/>
  <c r="M198" i="18"/>
  <c r="N198" i="18" s="1"/>
  <c r="P198" i="18" s="1"/>
  <c r="F199" i="18"/>
  <c r="D199" i="18"/>
  <c r="E199" i="18" s="1"/>
  <c r="G199" i="18" s="1"/>
  <c r="X115" i="18"/>
  <c r="V115" i="18"/>
  <c r="W115" i="18" s="1"/>
  <c r="Y115" i="18" s="1"/>
  <c r="O199" i="18" l="1"/>
  <c r="M199" i="18"/>
  <c r="F200" i="18"/>
  <c r="D200" i="18"/>
  <c r="E200" i="18" s="1"/>
  <c r="G200" i="18" s="1"/>
  <c r="V116" i="18"/>
  <c r="W116" i="18" s="1"/>
  <c r="Y116" i="18" s="1"/>
  <c r="X116" i="18"/>
  <c r="N199" i="18" l="1"/>
  <c r="P199" i="18" s="1"/>
  <c r="O200" i="18" s="1"/>
  <c r="M200" i="18"/>
  <c r="F201" i="18"/>
  <c r="D201" i="18"/>
  <c r="E201" i="18" s="1"/>
  <c r="G201" i="18" s="1"/>
  <c r="F202" i="18" s="1"/>
  <c r="X117" i="18"/>
  <c r="V117" i="18"/>
  <c r="N200" i="18" l="1"/>
  <c r="P200" i="18" s="1"/>
  <c r="O201" i="18" s="1"/>
  <c r="M201" i="18"/>
  <c r="D202" i="18"/>
  <c r="E202" i="18" s="1"/>
  <c r="G202" i="18" s="1"/>
  <c r="F203" i="18" s="1"/>
  <c r="W117" i="18"/>
  <c r="Y117" i="18" s="1"/>
  <c r="N201" i="18" l="1"/>
  <c r="P201" i="18" s="1"/>
  <c r="D203" i="18"/>
  <c r="E203" i="18" s="1"/>
  <c r="G203" i="18" s="1"/>
  <c r="D204" i="18" s="1"/>
  <c r="V118" i="18"/>
  <c r="W118" i="18" s="1"/>
  <c r="Y118" i="18" s="1"/>
  <c r="X118" i="18"/>
  <c r="O202" i="18" l="1"/>
  <c r="M202" i="18"/>
  <c r="N202" i="18" s="1"/>
  <c r="P202" i="18" s="1"/>
  <c r="F204" i="18"/>
  <c r="E204" i="18" s="1"/>
  <c r="G204" i="18" s="1"/>
  <c r="X119" i="18"/>
  <c r="V119" i="18"/>
  <c r="W119" i="18" s="1"/>
  <c r="Y119" i="18" s="1"/>
  <c r="O203" i="18" l="1"/>
  <c r="M203" i="18"/>
  <c r="N203" i="18" s="1"/>
  <c r="P203" i="18" s="1"/>
  <c r="M204" i="18" s="1"/>
  <c r="F205" i="18"/>
  <c r="D205" i="18"/>
  <c r="E205" i="18" s="1"/>
  <c r="G205" i="18" s="1"/>
  <c r="F206" i="18" s="1"/>
  <c r="X120" i="18"/>
  <c r="V120" i="18"/>
  <c r="O204" i="18" l="1"/>
  <c r="N204" i="18" s="1"/>
  <c r="P204" i="18" s="1"/>
  <c r="M205" i="18" s="1"/>
  <c r="D206" i="18"/>
  <c r="E206" i="18" s="1"/>
  <c r="G206" i="18" s="1"/>
  <c r="F207" i="18" s="1"/>
  <c r="W120" i="18"/>
  <c r="Y120" i="18" s="1"/>
  <c r="O205" i="18" l="1"/>
  <c r="N205" i="18" s="1"/>
  <c r="P205" i="18" s="1"/>
  <c r="M206" i="18" s="1"/>
  <c r="D207" i="18"/>
  <c r="E207" i="18" s="1"/>
  <c r="G207" i="18" s="1"/>
  <c r="X121" i="18"/>
  <c r="V121" i="18"/>
  <c r="W121" i="18" s="1"/>
  <c r="Y121" i="18" s="1"/>
  <c r="O206" i="18" l="1"/>
  <c r="N206" i="18" s="1"/>
  <c r="P206" i="18" s="1"/>
  <c r="F208" i="18"/>
  <c r="D208" i="18"/>
  <c r="E208" i="18" s="1"/>
  <c r="G208" i="18" s="1"/>
  <c r="V122" i="18"/>
  <c r="W122" i="18" s="1"/>
  <c r="Y122" i="18" s="1"/>
  <c r="X122" i="18"/>
  <c r="O207" i="18" l="1"/>
  <c r="M207" i="18"/>
  <c r="N207" i="18" s="1"/>
  <c r="P207" i="18" s="1"/>
  <c r="D209" i="18"/>
  <c r="F209" i="18"/>
  <c r="X123" i="18"/>
  <c r="V123" i="18"/>
  <c r="W123" i="18" s="1"/>
  <c r="Y123" i="18" s="1"/>
  <c r="O208" i="18" l="1"/>
  <c r="M208" i="18"/>
  <c r="N208" i="18" s="1"/>
  <c r="P208" i="18" s="1"/>
  <c r="E209" i="18"/>
  <c r="G209" i="18" s="1"/>
  <c r="F210" i="18" s="1"/>
  <c r="V124" i="18"/>
  <c r="W124" i="18" s="1"/>
  <c r="Y124" i="18" s="1"/>
  <c r="X124" i="18"/>
  <c r="O209" i="18" l="1"/>
  <c r="M209" i="18"/>
  <c r="N209" i="18" s="1"/>
  <c r="P209" i="18" s="1"/>
  <c r="D210" i="18"/>
  <c r="E210" i="18" s="1"/>
  <c r="G210" i="18" s="1"/>
  <c r="D211" i="18" s="1"/>
  <c r="X125" i="18"/>
  <c r="V125" i="18"/>
  <c r="W125" i="18" s="1"/>
  <c r="Y125" i="18" s="1"/>
  <c r="O210" i="18" l="1"/>
  <c r="M210" i="18"/>
  <c r="N210" i="18" s="1"/>
  <c r="P210" i="18" s="1"/>
  <c r="F211" i="18"/>
  <c r="E211" i="18"/>
  <c r="G211" i="18" s="1"/>
  <c r="F212" i="18" s="1"/>
  <c r="D212" i="18"/>
  <c r="E212" i="18" s="1"/>
  <c r="G212" i="18" s="1"/>
  <c r="X126" i="18"/>
  <c r="V126" i="18"/>
  <c r="O211" i="18" l="1"/>
  <c r="M211" i="18"/>
  <c r="N211" i="18" s="1"/>
  <c r="P211" i="18" s="1"/>
  <c r="F213" i="18"/>
  <c r="D213" i="18"/>
  <c r="E213" i="18" s="1"/>
  <c r="G213" i="18" s="1"/>
  <c r="W126" i="18"/>
  <c r="Y126" i="18" s="1"/>
  <c r="O212" i="18" l="1"/>
  <c r="M212" i="18"/>
  <c r="N212" i="18" s="1"/>
  <c r="P212" i="18" s="1"/>
  <c r="F214" i="18"/>
  <c r="D214" i="18"/>
  <c r="E214" i="18" s="1"/>
  <c r="G214" i="18" s="1"/>
  <c r="X127" i="18"/>
  <c r="V127" i="18"/>
  <c r="O213" i="18" l="1"/>
  <c r="M213" i="18"/>
  <c r="N213" i="18" s="1"/>
  <c r="P213" i="18" s="1"/>
  <c r="W127" i="18"/>
  <c r="Y127" i="18" s="1"/>
  <c r="X128" i="18" s="1"/>
  <c r="F215" i="18"/>
  <c r="D215" i="18"/>
  <c r="E215" i="18" s="1"/>
  <c r="G215" i="18" s="1"/>
  <c r="V128" i="18"/>
  <c r="W128" i="18" l="1"/>
  <c r="Y128" i="18" s="1"/>
  <c r="M214" i="18"/>
  <c r="N214" i="18" s="1"/>
  <c r="P214" i="18" s="1"/>
  <c r="O214" i="18"/>
  <c r="D216" i="18"/>
  <c r="E216" i="18" s="1"/>
  <c r="G216" i="18" s="1"/>
  <c r="F216" i="18"/>
  <c r="X129" i="18"/>
  <c r="V129" i="18"/>
  <c r="W129" i="18" s="1"/>
  <c r="Y129" i="18" s="1"/>
  <c r="O215" i="18" l="1"/>
  <c r="M215" i="18"/>
  <c r="N215" i="18" s="1"/>
  <c r="P215" i="18" s="1"/>
  <c r="X130" i="18"/>
  <c r="V130" i="18"/>
  <c r="W130" i="18" s="1"/>
  <c r="Y130" i="18" s="1"/>
  <c r="F217" i="18"/>
  <c r="D217" i="18"/>
  <c r="E217" i="18" s="1"/>
  <c r="G217" i="18" s="1"/>
  <c r="O216" i="18" l="1"/>
  <c r="M216" i="18"/>
  <c r="N216" i="18" s="1"/>
  <c r="P216" i="18" s="1"/>
  <c r="X131" i="18"/>
  <c r="V131" i="18"/>
  <c r="W131" i="18" s="1"/>
  <c r="Y131" i="18" s="1"/>
  <c r="F218" i="18"/>
  <c r="D218" i="18"/>
  <c r="E218" i="18" s="1"/>
  <c r="G218" i="18" s="1"/>
  <c r="O217" i="18" l="1"/>
  <c r="M217" i="18"/>
  <c r="N217" i="18" s="1"/>
  <c r="P217" i="18" s="1"/>
  <c r="F219" i="18"/>
  <c r="D219" i="18"/>
  <c r="E219" i="18" s="1"/>
  <c r="G219" i="18" s="1"/>
  <c r="V132" i="18"/>
  <c r="X132" i="18"/>
  <c r="W132" i="18" l="1"/>
  <c r="Y132" i="18" s="1"/>
  <c r="O218" i="18"/>
  <c r="M218" i="18"/>
  <c r="N218" i="18" s="1"/>
  <c r="P218" i="18" s="1"/>
  <c r="X133" i="18"/>
  <c r="V133" i="18"/>
  <c r="W133" i="18" s="1"/>
  <c r="Y133" i="18" s="1"/>
  <c r="F220" i="18"/>
  <c r="D220" i="18"/>
  <c r="E220" i="18" s="1"/>
  <c r="G220" i="18" s="1"/>
  <c r="O219" i="18" l="1"/>
  <c r="M219" i="18"/>
  <c r="N219" i="18" s="1"/>
  <c r="P219" i="18" s="1"/>
  <c r="F221" i="18"/>
  <c r="D221" i="18"/>
  <c r="E221" i="18" s="1"/>
  <c r="G221" i="18" s="1"/>
  <c r="X134" i="18"/>
  <c r="V134" i="18"/>
  <c r="W134" i="18" s="1"/>
  <c r="Y134" i="18" s="1"/>
  <c r="O220" i="18" l="1"/>
  <c r="M220" i="18"/>
  <c r="N220" i="18" s="1"/>
  <c r="P220" i="18" s="1"/>
  <c r="X135" i="18"/>
  <c r="V135" i="18"/>
  <c r="F222" i="18"/>
  <c r="D222" i="18"/>
  <c r="E222" i="18" s="1"/>
  <c r="G222" i="18" s="1"/>
  <c r="O221" i="18" l="1"/>
  <c r="M221" i="18"/>
  <c r="N221" i="18" s="1"/>
  <c r="P221" i="18" s="1"/>
  <c r="W135" i="18"/>
  <c r="Y135" i="18" s="1"/>
  <c r="X136" i="18" s="1"/>
  <c r="F223" i="18"/>
  <c r="D223" i="18"/>
  <c r="E223" i="18" s="1"/>
  <c r="G223" i="18" s="1"/>
  <c r="V136" i="18"/>
  <c r="O222" i="18" l="1"/>
  <c r="M222" i="18"/>
  <c r="N222" i="18" s="1"/>
  <c r="P222" i="18" s="1"/>
  <c r="F224" i="18"/>
  <c r="D224" i="18"/>
  <c r="W136" i="18"/>
  <c r="Y136" i="18" s="1"/>
  <c r="O223" i="18" l="1"/>
  <c r="M223" i="18"/>
  <c r="N223" i="18" s="1"/>
  <c r="P223" i="18" s="1"/>
  <c r="E224" i="18"/>
  <c r="G224" i="18" s="1"/>
  <c r="F225" i="18" s="1"/>
  <c r="D225" i="18"/>
  <c r="X137" i="18"/>
  <c r="V137" i="18"/>
  <c r="E225" i="18" l="1"/>
  <c r="G225" i="18" s="1"/>
  <c r="F226" i="18" s="1"/>
  <c r="M224" i="18"/>
  <c r="N224" i="18" s="1"/>
  <c r="P224" i="18" s="1"/>
  <c r="O224" i="18"/>
  <c r="D226" i="18"/>
  <c r="W137" i="18"/>
  <c r="Y137" i="18" s="1"/>
  <c r="E226" i="18" l="1"/>
  <c r="G226" i="18" s="1"/>
  <c r="F227" i="18" s="1"/>
  <c r="O225" i="18"/>
  <c r="M225" i="18"/>
  <c r="N225" i="18" s="1"/>
  <c r="P225" i="18" s="1"/>
  <c r="D227" i="18"/>
  <c r="V138" i="18"/>
  <c r="X138" i="18"/>
  <c r="W138" i="18" l="1"/>
  <c r="Y138" i="18" s="1"/>
  <c r="E227" i="18"/>
  <c r="G227" i="18" s="1"/>
  <c r="M226" i="18"/>
  <c r="N226" i="18" s="1"/>
  <c r="P226" i="18" s="1"/>
  <c r="O226" i="18"/>
  <c r="V139" i="18"/>
  <c r="X139" i="18"/>
  <c r="F228" i="18"/>
  <c r="D228" i="18"/>
  <c r="E228" i="18" s="1"/>
  <c r="G228" i="18" s="1"/>
  <c r="O227" i="18" l="1"/>
  <c r="M227" i="18"/>
  <c r="N227" i="18" s="1"/>
  <c r="P227" i="18" s="1"/>
  <c r="W139" i="18"/>
  <c r="Y139" i="18" s="1"/>
  <c r="X140" i="18" s="1"/>
  <c r="F229" i="18"/>
  <c r="D229" i="18"/>
  <c r="E229" i="18" s="1"/>
  <c r="G229" i="18" s="1"/>
  <c r="V140" i="18"/>
  <c r="O228" i="18" l="1"/>
  <c r="M228" i="18"/>
  <c r="N228" i="18" s="1"/>
  <c r="P228" i="18" s="1"/>
  <c r="W140" i="18"/>
  <c r="Y140" i="18" s="1"/>
  <c r="V141" i="18" s="1"/>
  <c r="F230" i="18"/>
  <c r="D230" i="18"/>
  <c r="E230" i="18" s="1"/>
  <c r="G230" i="18" s="1"/>
  <c r="O229" i="18" l="1"/>
  <c r="M229" i="18"/>
  <c r="N229" i="18" s="1"/>
  <c r="P229" i="18" s="1"/>
  <c r="X141" i="18"/>
  <c r="W141" i="18"/>
  <c r="Y141" i="18" s="1"/>
  <c r="V142" i="18" s="1"/>
  <c r="F231" i="18"/>
  <c r="D231" i="18"/>
  <c r="E231" i="18" s="1"/>
  <c r="G231" i="18" s="1"/>
  <c r="O230" i="18" l="1"/>
  <c r="M230" i="18"/>
  <c r="N230" i="18" s="1"/>
  <c r="P230" i="18" s="1"/>
  <c r="X142" i="18"/>
  <c r="W142" i="18" s="1"/>
  <c r="Y142" i="18" s="1"/>
  <c r="F232" i="18"/>
  <c r="D232" i="18"/>
  <c r="E232" i="18" s="1"/>
  <c r="G232" i="18" s="1"/>
  <c r="X143" i="18" l="1"/>
  <c r="V143" i="18"/>
  <c r="W143" i="18" s="1"/>
  <c r="Y143" i="18" s="1"/>
  <c r="V144" i="18" s="1"/>
  <c r="O231" i="18"/>
  <c r="M231" i="18"/>
  <c r="N231" i="18" s="1"/>
  <c r="P231" i="18" s="1"/>
  <c r="F233" i="18"/>
  <c r="D233" i="18"/>
  <c r="E233" i="18" s="1"/>
  <c r="G233" i="18" s="1"/>
  <c r="M232" i="18" l="1"/>
  <c r="N232" i="18" s="1"/>
  <c r="P232" i="18" s="1"/>
  <c r="O233" i="18" s="1"/>
  <c r="O232" i="18"/>
  <c r="X144" i="18"/>
  <c r="W144" i="18"/>
  <c r="Y144" i="18" s="1"/>
  <c r="V145" i="18"/>
  <c r="X145" i="18"/>
  <c r="F234" i="18"/>
  <c r="D234" i="18"/>
  <c r="E234" i="18" s="1"/>
  <c r="G234" i="18" s="1"/>
  <c r="M233" i="18" l="1"/>
  <c r="N233" i="18" s="1"/>
  <c r="P233" i="18" s="1"/>
  <c r="O234" i="18" s="1"/>
  <c r="W145" i="18"/>
  <c r="Y145" i="18" s="1"/>
  <c r="V146" i="18" s="1"/>
  <c r="W146" i="18" s="1"/>
  <c r="Y146" i="18" s="1"/>
  <c r="F235" i="18"/>
  <c r="D235" i="18"/>
  <c r="E235" i="18" s="1"/>
  <c r="G235" i="18" s="1"/>
  <c r="X146" i="18"/>
  <c r="M234" i="18" l="1"/>
  <c r="N234" i="18" s="1"/>
  <c r="P234" i="18" s="1"/>
  <c r="O235" i="18" s="1"/>
  <c r="V147" i="18"/>
  <c r="X147" i="18"/>
  <c r="F236" i="18"/>
  <c r="D236" i="18"/>
  <c r="E236" i="18" s="1"/>
  <c r="G236" i="18" s="1"/>
  <c r="M235" i="18" l="1"/>
  <c r="N235" i="18" s="1"/>
  <c r="P235" i="18" s="1"/>
  <c r="M236" i="18" s="1"/>
  <c r="W147" i="18"/>
  <c r="Y147" i="18" s="1"/>
  <c r="F237" i="18"/>
  <c r="D237" i="18"/>
  <c r="E237" i="18" s="1"/>
  <c r="G237" i="18" s="1"/>
  <c r="V148" i="18"/>
  <c r="W148" i="18" s="1"/>
  <c r="Y148" i="18" s="1"/>
  <c r="X148" i="18"/>
  <c r="O236" i="18" l="1"/>
  <c r="N236" i="18" s="1"/>
  <c r="P236" i="18" s="1"/>
  <c r="F238" i="18"/>
  <c r="D238" i="18"/>
  <c r="E238" i="18" s="1"/>
  <c r="G238" i="18" s="1"/>
  <c r="V149" i="18"/>
  <c r="W149" i="18" s="1"/>
  <c r="Y149" i="18" s="1"/>
  <c r="X149" i="18"/>
  <c r="O237" i="18" l="1"/>
  <c r="M237" i="18"/>
  <c r="N237" i="18" s="1"/>
  <c r="P237" i="18" s="1"/>
  <c r="V150" i="18"/>
  <c r="W150" i="18" s="1"/>
  <c r="Y150" i="18" s="1"/>
  <c r="X150" i="18"/>
  <c r="F239" i="18"/>
  <c r="D239" i="18"/>
  <c r="E239" i="18" s="1"/>
  <c r="G239" i="18" s="1"/>
  <c r="O238" i="18" l="1"/>
  <c r="M238" i="18"/>
  <c r="N238" i="18" s="1"/>
  <c r="P238" i="18" s="1"/>
  <c r="O239" i="18" s="1"/>
  <c r="V151" i="18"/>
  <c r="X151" i="18"/>
  <c r="F240" i="18"/>
  <c r="D240" i="18"/>
  <c r="E240" i="18" s="1"/>
  <c r="G240" i="18" s="1"/>
  <c r="M239" i="18" l="1"/>
  <c r="N239" i="18" s="1"/>
  <c r="P239" i="18" s="1"/>
  <c r="O240" i="18" s="1"/>
  <c r="W151" i="18"/>
  <c r="Y151" i="18" s="1"/>
  <c r="F241" i="18"/>
  <c r="D241" i="18"/>
  <c r="E241" i="18" s="1"/>
  <c r="G241" i="18" s="1"/>
  <c r="V152" i="18"/>
  <c r="X152" i="18"/>
  <c r="M240" i="18" l="1"/>
  <c r="N240" i="18" s="1"/>
  <c r="P240" i="18" s="1"/>
  <c r="O241" i="18" s="1"/>
  <c r="W152" i="18"/>
  <c r="Y152" i="18" s="1"/>
  <c r="V153" i="18"/>
  <c r="W153" i="18" s="1"/>
  <c r="Y153" i="18" s="1"/>
  <c r="X153" i="18"/>
  <c r="F242" i="18"/>
  <c r="D242" i="18"/>
  <c r="E242" i="18" s="1"/>
  <c r="G242" i="18" s="1"/>
  <c r="M241" i="18" l="1"/>
  <c r="N241" i="18" s="1"/>
  <c r="P241" i="18" s="1"/>
  <c r="O242" i="18" s="1"/>
  <c r="F243" i="18"/>
  <c r="D243" i="18"/>
  <c r="E243" i="18" s="1"/>
  <c r="G243" i="18" s="1"/>
  <c r="V154" i="18"/>
  <c r="W154" i="18" s="1"/>
  <c r="Y154" i="18" s="1"/>
  <c r="X154" i="18"/>
  <c r="M242" i="18" l="1"/>
  <c r="N242" i="18" s="1"/>
  <c r="P242" i="18" s="1"/>
  <c r="V155" i="18"/>
  <c r="X155" i="18"/>
  <c r="P11" i="18" s="1"/>
  <c r="F244" i="18"/>
  <c r="D244" i="18"/>
  <c r="E244" i="18" s="1"/>
  <c r="G244" i="18" s="1"/>
  <c r="O243" i="18" l="1"/>
  <c r="M243" i="18"/>
  <c r="N243" i="18" s="1"/>
  <c r="P243" i="18" s="1"/>
  <c r="F245" i="18"/>
  <c r="D245" i="18"/>
  <c r="E245" i="18" s="1"/>
  <c r="G245" i="18" s="1"/>
  <c r="W155" i="18"/>
  <c r="Y155" i="18" s="1"/>
  <c r="P8" i="18"/>
  <c r="M244" i="18" l="1"/>
  <c r="N244" i="18" s="1"/>
  <c r="P244" i="18" s="1"/>
  <c r="O244" i="18"/>
  <c r="F246" i="18"/>
  <c r="D246" i="18"/>
  <c r="E246" i="18" s="1"/>
  <c r="G246" i="18" s="1"/>
  <c r="X156" i="18"/>
  <c r="P13" i="18"/>
  <c r="V156" i="18"/>
  <c r="O245" i="18" l="1"/>
  <c r="M245" i="18"/>
  <c r="N245" i="18" s="1"/>
  <c r="P245" i="18" s="1"/>
  <c r="F247" i="18"/>
  <c r="D247" i="18"/>
  <c r="E247" i="18" s="1"/>
  <c r="G247" i="18" s="1"/>
  <c r="W156" i="18"/>
  <c r="Y156" i="18" s="1"/>
  <c r="P9" i="18"/>
  <c r="M246" i="18" l="1"/>
  <c r="N246" i="18" s="1"/>
  <c r="P246" i="18" s="1"/>
  <c r="O246" i="18"/>
  <c r="F248" i="18"/>
  <c r="D248" i="18"/>
  <c r="E248" i="18" s="1"/>
  <c r="G248" i="18" s="1"/>
  <c r="X157" i="18"/>
  <c r="V157" i="18"/>
  <c r="O247" i="18" l="1"/>
  <c r="M247" i="18"/>
  <c r="N247" i="18" s="1"/>
  <c r="P247" i="18" s="1"/>
  <c r="F249" i="18"/>
  <c r="D249" i="18"/>
  <c r="W157" i="18"/>
  <c r="Y157" i="18" s="1"/>
  <c r="M248" i="18" l="1"/>
  <c r="N248" i="18" s="1"/>
  <c r="P248" i="18" s="1"/>
  <c r="O248" i="18"/>
  <c r="E249" i="18"/>
  <c r="G249" i="18" s="1"/>
  <c r="F250" i="18" s="1"/>
  <c r="D250" i="18"/>
  <c r="X158" i="18"/>
  <c r="V158" i="18"/>
  <c r="W158" i="18" s="1"/>
  <c r="Y158" i="18" s="1"/>
  <c r="O249" i="18" l="1"/>
  <c r="M249" i="18"/>
  <c r="N249" i="18" s="1"/>
  <c r="P249" i="18" s="1"/>
  <c r="E250" i="18"/>
  <c r="G250" i="18" s="1"/>
  <c r="F251" i="18" s="1"/>
  <c r="X159" i="18"/>
  <c r="V159" i="18"/>
  <c r="W159" i="18" s="1"/>
  <c r="Y159" i="18" s="1"/>
  <c r="D251" i="18"/>
  <c r="M250" i="18" l="1"/>
  <c r="N250" i="18" s="1"/>
  <c r="P250" i="18" s="1"/>
  <c r="O250" i="18"/>
  <c r="E251" i="18"/>
  <c r="G251" i="18" s="1"/>
  <c r="F252" i="18" s="1"/>
  <c r="D252" i="18"/>
  <c r="V160" i="18"/>
  <c r="W160" i="18" s="1"/>
  <c r="Y160" i="18" s="1"/>
  <c r="X160" i="18"/>
  <c r="O251" i="18" l="1"/>
  <c r="M251" i="18"/>
  <c r="N251" i="18" s="1"/>
  <c r="P251" i="18" s="1"/>
  <c r="E252" i="18"/>
  <c r="G252" i="18" s="1"/>
  <c r="F253" i="18" s="1"/>
  <c r="X161" i="18"/>
  <c r="V161" i="18"/>
  <c r="W161" i="18" s="1"/>
  <c r="Y161" i="18" s="1"/>
  <c r="D253" i="18"/>
  <c r="M252" i="18" l="1"/>
  <c r="N252" i="18" s="1"/>
  <c r="P252" i="18" s="1"/>
  <c r="O252" i="18"/>
  <c r="E253" i="18"/>
  <c r="G253" i="18" s="1"/>
  <c r="F254" i="18" s="1"/>
  <c r="D254" i="18"/>
  <c r="X162" i="18"/>
  <c r="V162" i="18"/>
  <c r="W162" i="18" s="1"/>
  <c r="Y162" i="18" s="1"/>
  <c r="O253" i="18" l="1"/>
  <c r="M253" i="18"/>
  <c r="N253" i="18" s="1"/>
  <c r="P253" i="18" s="1"/>
  <c r="E254" i="18"/>
  <c r="G254" i="18" s="1"/>
  <c r="F255" i="18" s="1"/>
  <c r="V163" i="18"/>
  <c r="W163" i="18" s="1"/>
  <c r="Y163" i="18" s="1"/>
  <c r="X163" i="18"/>
  <c r="D255" i="18"/>
  <c r="M254" i="18" l="1"/>
  <c r="N254" i="18" s="1"/>
  <c r="P254" i="18" s="1"/>
  <c r="O255" i="18" s="1"/>
  <c r="O254" i="18"/>
  <c r="E255" i="18"/>
  <c r="G255" i="18" s="1"/>
  <c r="F256" i="18" s="1"/>
  <c r="X164" i="18"/>
  <c r="V164" i="18"/>
  <c r="W164" i="18" s="1"/>
  <c r="Y164" i="18" s="1"/>
  <c r="D256" i="18"/>
  <c r="M255" i="18" l="1"/>
  <c r="N255" i="18" s="1"/>
  <c r="P255" i="18" s="1"/>
  <c r="O256" i="18" s="1"/>
  <c r="E256" i="18"/>
  <c r="G256" i="18" s="1"/>
  <c r="M256" i="18"/>
  <c r="F257" i="18"/>
  <c r="D257" i="18"/>
  <c r="E257" i="18" s="1"/>
  <c r="G257" i="18" s="1"/>
  <c r="X165" i="18"/>
  <c r="V165" i="18"/>
  <c r="N256" i="18" l="1"/>
  <c r="P256" i="18" s="1"/>
  <c r="O257" i="18" s="1"/>
  <c r="F258" i="18"/>
  <c r="D258" i="18"/>
  <c r="E258" i="18" s="1"/>
  <c r="G258" i="18" s="1"/>
  <c r="W165" i="18"/>
  <c r="Y165" i="18" s="1"/>
  <c r="M257" i="18" l="1"/>
  <c r="N257" i="18" s="1"/>
  <c r="P257" i="18" s="1"/>
  <c r="M258" i="18" s="1"/>
  <c r="F259" i="18"/>
  <c r="D259" i="18"/>
  <c r="E259" i="18" s="1"/>
  <c r="G259" i="18" s="1"/>
  <c r="V166" i="18"/>
  <c r="X166" i="18"/>
  <c r="O258" i="18" l="1"/>
  <c r="N258" i="18" s="1"/>
  <c r="P258" i="18" s="1"/>
  <c r="M259" i="18" s="1"/>
  <c r="N259" i="18" s="1"/>
  <c r="P259" i="18" s="1"/>
  <c r="O260" i="18" s="1"/>
  <c r="W166" i="18"/>
  <c r="Y166" i="18" s="1"/>
  <c r="X167" i="18" s="1"/>
  <c r="O259" i="18"/>
  <c r="V167" i="18"/>
  <c r="F260" i="18"/>
  <c r="D260" i="18"/>
  <c r="E260" i="18" s="1"/>
  <c r="G260" i="18" s="1"/>
  <c r="W167" i="18" l="1"/>
  <c r="Y167" i="18" s="1"/>
  <c r="M260" i="18"/>
  <c r="N260" i="18" s="1"/>
  <c r="P260" i="18" s="1"/>
  <c r="O261" i="18" s="1"/>
  <c r="F261" i="18"/>
  <c r="D261" i="18"/>
  <c r="E261" i="18" s="1"/>
  <c r="G261" i="18" s="1"/>
  <c r="X168" i="18"/>
  <c r="V168" i="18"/>
  <c r="W168" i="18" s="1"/>
  <c r="Y168" i="18" s="1"/>
  <c r="M261" i="18" l="1"/>
  <c r="N261" i="18" s="1"/>
  <c r="P261" i="18" s="1"/>
  <c r="F262" i="18"/>
  <c r="D262" i="18"/>
  <c r="E262" i="18" s="1"/>
  <c r="G262" i="18" s="1"/>
  <c r="V169" i="18"/>
  <c r="X169" i="18"/>
  <c r="W169" i="18" l="1"/>
  <c r="Y169" i="18" s="1"/>
  <c r="O262" i="18"/>
  <c r="M262" i="18"/>
  <c r="X170" i="18"/>
  <c r="V170" i="18"/>
  <c r="W170" i="18" s="1"/>
  <c r="Y170" i="18" s="1"/>
  <c r="F263" i="18"/>
  <c r="D263" i="18"/>
  <c r="E263" i="18" s="1"/>
  <c r="G263" i="18" s="1"/>
  <c r="N262" i="18"/>
  <c r="P262" i="18" s="1"/>
  <c r="F264" i="18" l="1"/>
  <c r="D264" i="18"/>
  <c r="E264" i="18" s="1"/>
  <c r="G264" i="18" s="1"/>
  <c r="X171" i="18"/>
  <c r="V171" i="18"/>
  <c r="W171" i="18" s="1"/>
  <c r="Y171" i="18" s="1"/>
  <c r="O263" i="18"/>
  <c r="M263" i="18"/>
  <c r="N263" i="18" s="1"/>
  <c r="P263" i="18" s="1"/>
  <c r="O264" i="18" l="1"/>
  <c r="M264" i="18"/>
  <c r="N264" i="18" s="1"/>
  <c r="P264" i="18" s="1"/>
  <c r="X172" i="18"/>
  <c r="V172" i="18"/>
  <c r="W172" i="18" s="1"/>
  <c r="Y172" i="18" s="1"/>
  <c r="F265" i="18"/>
  <c r="D265" i="18"/>
  <c r="E265" i="18" s="1"/>
  <c r="G265" i="18" s="1"/>
  <c r="X173" i="18" l="1"/>
  <c r="V173" i="18"/>
  <c r="W173" i="18" s="1"/>
  <c r="Y173" i="18" s="1"/>
  <c r="F266" i="18"/>
  <c r="D266" i="18"/>
  <c r="E266" i="18" s="1"/>
  <c r="G266" i="18" s="1"/>
  <c r="O265" i="18"/>
  <c r="M265" i="18"/>
  <c r="N265" i="18" s="1"/>
  <c r="P265" i="18" s="1"/>
  <c r="O266" i="18" l="1"/>
  <c r="M266" i="18"/>
  <c r="N266" i="18" s="1"/>
  <c r="P266" i="18" s="1"/>
  <c r="F267" i="18"/>
  <c r="D267" i="18"/>
  <c r="E267" i="18" s="1"/>
  <c r="G267" i="18" s="1"/>
  <c r="X174" i="18"/>
  <c r="V174" i="18"/>
  <c r="W174" i="18" s="1"/>
  <c r="Y174" i="18" s="1"/>
  <c r="X175" i="18" l="1"/>
  <c r="V175" i="18"/>
  <c r="W175" i="18" s="1"/>
  <c r="Y175" i="18" s="1"/>
  <c r="F268" i="18"/>
  <c r="D268" i="18"/>
  <c r="E268" i="18" s="1"/>
  <c r="G268" i="18" s="1"/>
  <c r="O267" i="18"/>
  <c r="M267" i="18"/>
  <c r="N267" i="18" s="1"/>
  <c r="P267" i="18" s="1"/>
  <c r="F269" i="18" l="1"/>
  <c r="D269" i="18"/>
  <c r="O268" i="18"/>
  <c r="M268" i="18"/>
  <c r="N268" i="18" s="1"/>
  <c r="P268" i="18" s="1"/>
  <c r="V176" i="18"/>
  <c r="W176" i="18" s="1"/>
  <c r="Y176" i="18" s="1"/>
  <c r="X176" i="18"/>
  <c r="E269" i="18" l="1"/>
  <c r="G269" i="18" s="1"/>
  <c r="F270" i="18" s="1"/>
  <c r="X177" i="18"/>
  <c r="V177" i="18"/>
  <c r="W177" i="18" s="1"/>
  <c r="Y177" i="18" s="1"/>
  <c r="O269" i="18"/>
  <c r="M269" i="18"/>
  <c r="N269" i="18" s="1"/>
  <c r="P269" i="18" s="1"/>
  <c r="D270" i="18"/>
  <c r="O270" i="18" l="1"/>
  <c r="M270" i="18"/>
  <c r="N270" i="18" s="1"/>
  <c r="P270" i="18" s="1"/>
  <c r="X178" i="18"/>
  <c r="V178" i="18"/>
  <c r="W178" i="18" s="1"/>
  <c r="Y178" i="18" s="1"/>
  <c r="E270" i="18"/>
  <c r="G270" i="18" s="1"/>
  <c r="V179" i="18" l="1"/>
  <c r="X179" i="18"/>
  <c r="O271" i="18"/>
  <c r="M271" i="18"/>
  <c r="N271" i="18" s="1"/>
  <c r="P271" i="18" s="1"/>
  <c r="F271" i="18"/>
  <c r="D271" i="18"/>
  <c r="E271" i="18" s="1"/>
  <c r="G271" i="18" s="1"/>
  <c r="W179" i="18" l="1"/>
  <c r="Y179" i="18" s="1"/>
  <c r="F272" i="18"/>
  <c r="D272" i="18"/>
  <c r="E272" i="18" s="1"/>
  <c r="G272" i="18" s="1"/>
  <c r="O272" i="18"/>
  <c r="M272" i="18"/>
  <c r="N272" i="18" s="1"/>
  <c r="P272" i="18" s="1"/>
  <c r="X180" i="18"/>
  <c r="V180" i="18"/>
  <c r="W180" i="18" s="1"/>
  <c r="Y180" i="18" s="1"/>
  <c r="X181" i="18" l="1"/>
  <c r="V181" i="18"/>
  <c r="W181" i="18" s="1"/>
  <c r="Y181" i="18" s="1"/>
  <c r="O273" i="18"/>
  <c r="M273" i="18"/>
  <c r="N273" i="18" s="1"/>
  <c r="P273" i="18" s="1"/>
  <c r="F273" i="18"/>
  <c r="D273" i="18"/>
  <c r="E273" i="18" s="1"/>
  <c r="G273" i="18" s="1"/>
  <c r="F274" i="18" l="1"/>
  <c r="D274" i="18"/>
  <c r="E274" i="18" s="1"/>
  <c r="G274" i="18" s="1"/>
  <c r="O274" i="18"/>
  <c r="M274" i="18"/>
  <c r="N274" i="18" s="1"/>
  <c r="P274" i="18" s="1"/>
  <c r="X182" i="18"/>
  <c r="V182" i="18"/>
  <c r="O275" i="18" l="1"/>
  <c r="M275" i="18"/>
  <c r="F275" i="18"/>
  <c r="D275" i="18"/>
  <c r="W182" i="18"/>
  <c r="Y182" i="18" s="1"/>
  <c r="X183" i="18" l="1"/>
  <c r="V183" i="18"/>
  <c r="W183" i="18" s="1"/>
  <c r="Y183" i="18" s="1"/>
  <c r="N275" i="18"/>
  <c r="E275" i="18"/>
  <c r="X184" i="18" l="1"/>
  <c r="V184" i="18"/>
  <c r="W184" i="18" s="1"/>
  <c r="Y184" i="18" s="1"/>
  <c r="G275" i="18"/>
  <c r="P275" i="18"/>
  <c r="O276" i="18" l="1"/>
  <c r="M276" i="18"/>
  <c r="D276" i="18"/>
  <c r="F276" i="18"/>
  <c r="V185" i="18"/>
  <c r="W185" i="18" s="1"/>
  <c r="Y185" i="18" s="1"/>
  <c r="X185" i="18"/>
  <c r="E276" i="18" l="1"/>
  <c r="N276" i="18"/>
  <c r="X186" i="18"/>
  <c r="V186" i="18"/>
  <c r="W186" i="18" s="1"/>
  <c r="Y186" i="18" s="1"/>
  <c r="P276" i="18" l="1"/>
  <c r="G276" i="18"/>
  <c r="X187" i="18"/>
  <c r="V187" i="18"/>
  <c r="W187" i="18" s="1"/>
  <c r="Y187" i="18" s="1"/>
  <c r="F277" i="18" l="1"/>
  <c r="D277" i="18"/>
  <c r="O277" i="18"/>
  <c r="M277" i="18"/>
  <c r="X188" i="18"/>
  <c r="V188" i="18"/>
  <c r="W188" i="18" s="1"/>
  <c r="Y188" i="18" s="1"/>
  <c r="E277" i="18" l="1"/>
  <c r="N277" i="18"/>
  <c r="X189" i="18"/>
  <c r="V189" i="18"/>
  <c r="W189" i="18" s="1"/>
  <c r="Y189" i="18" s="1"/>
  <c r="P277" i="18" l="1"/>
  <c r="G277" i="18"/>
  <c r="X190" i="18"/>
  <c r="V190" i="18"/>
  <c r="W190" i="18" s="1"/>
  <c r="Y190" i="18" s="1"/>
  <c r="D278" i="18" l="1"/>
  <c r="F278" i="18"/>
  <c r="O278" i="18"/>
  <c r="M278" i="18"/>
  <c r="X191" i="18"/>
  <c r="V191" i="18"/>
  <c r="W191" i="18" s="1"/>
  <c r="Y191" i="18" s="1"/>
  <c r="N278" i="18" l="1"/>
  <c r="E278" i="18"/>
  <c r="V192" i="18"/>
  <c r="W192" i="18" s="1"/>
  <c r="Y192" i="18" s="1"/>
  <c r="X192" i="18"/>
  <c r="P278" i="18" l="1"/>
  <c r="G278" i="18"/>
  <c r="X193" i="18"/>
  <c r="V193" i="18"/>
  <c r="W193" i="18" s="1"/>
  <c r="Y193" i="18" s="1"/>
  <c r="D279" i="18" l="1"/>
  <c r="F279" i="18"/>
  <c r="O279" i="18"/>
  <c r="M279" i="18"/>
  <c r="X194" i="18"/>
  <c r="V194" i="18"/>
  <c r="W194" i="18" s="1"/>
  <c r="Y194" i="18" s="1"/>
  <c r="N279" i="18" l="1"/>
  <c r="E279" i="18"/>
  <c r="V195" i="18"/>
  <c r="X195" i="18"/>
  <c r="G279" i="18" l="1"/>
  <c r="W195" i="18"/>
  <c r="Y195" i="18" s="1"/>
  <c r="X196" i="18" s="1"/>
  <c r="P279" i="18"/>
  <c r="V196" i="18" l="1"/>
  <c r="W196" i="18" s="1"/>
  <c r="Y196" i="18" s="1"/>
  <c r="O280" i="18"/>
  <c r="M280" i="18"/>
  <c r="D280" i="18"/>
  <c r="F280" i="18"/>
  <c r="X197" i="18" l="1"/>
  <c r="V197" i="18"/>
  <c r="W197" i="18" s="1"/>
  <c r="Y197" i="18" s="1"/>
  <c r="X198" i="18" s="1"/>
  <c r="N280" i="18"/>
  <c r="E280" i="18"/>
  <c r="V198" i="18" l="1"/>
  <c r="W198" i="18" s="1"/>
  <c r="Y198" i="18" s="1"/>
  <c r="X199" i="18" s="1"/>
  <c r="G280" i="18"/>
  <c r="P280" i="18"/>
  <c r="V199" i="18" l="1"/>
  <c r="W199" i="18" s="1"/>
  <c r="Y199" i="18" s="1"/>
  <c r="O281" i="18"/>
  <c r="M281" i="18"/>
  <c r="N281" i="18" s="1"/>
  <c r="P281" i="18" s="1"/>
  <c r="F281" i="18"/>
  <c r="D281" i="18"/>
  <c r="E281" i="18" s="1"/>
  <c r="G281" i="18" s="1"/>
  <c r="X200" i="18" l="1"/>
  <c r="V200" i="18"/>
  <c r="W200" i="18" s="1"/>
  <c r="Y200" i="18" s="1"/>
  <c r="V201" i="18" s="1"/>
  <c r="O282" i="18"/>
  <c r="M282" i="18"/>
  <c r="N282" i="18" s="1"/>
  <c r="P282" i="18" s="1"/>
  <c r="D282" i="18"/>
  <c r="E282" i="18" s="1"/>
  <c r="G282" i="18" s="1"/>
  <c r="F282" i="18"/>
  <c r="X201" i="18" l="1"/>
  <c r="W201" i="18" s="1"/>
  <c r="Y201" i="18" s="1"/>
  <c r="O283" i="18"/>
  <c r="M283" i="18"/>
  <c r="N283" i="18" s="1"/>
  <c r="P283" i="18" s="1"/>
  <c r="F283" i="18"/>
  <c r="D283" i="18"/>
  <c r="E283" i="18" s="1"/>
  <c r="G283" i="18" s="1"/>
  <c r="V202" i="18" l="1"/>
  <c r="W202" i="18" s="1"/>
  <c r="Y202" i="18" s="1"/>
  <c r="X203" i="18" s="1"/>
  <c r="X202" i="18"/>
  <c r="D284" i="18"/>
  <c r="F284" i="18"/>
  <c r="O284" i="18"/>
  <c r="M284" i="18"/>
  <c r="N284" i="18" s="1"/>
  <c r="P284" i="18" s="1"/>
  <c r="V203" i="18" l="1"/>
  <c r="W203" i="18" s="1"/>
  <c r="Y203" i="18" s="1"/>
  <c r="E284" i="18"/>
  <c r="G284" i="18" s="1"/>
  <c r="F285" i="18" s="1"/>
  <c r="O285" i="18"/>
  <c r="M285" i="18"/>
  <c r="N285" i="18" s="1"/>
  <c r="P285" i="18" s="1"/>
  <c r="D285" i="18"/>
  <c r="X204" i="18" l="1"/>
  <c r="V204" i="18"/>
  <c r="W204" i="18" s="1"/>
  <c r="Y204" i="18" s="1"/>
  <c r="X205" i="18" s="1"/>
  <c r="E285" i="18"/>
  <c r="G285" i="18" s="1"/>
  <c r="F286" i="18" s="1"/>
  <c r="O286" i="18"/>
  <c r="M286" i="18"/>
  <c r="N286" i="18" s="1"/>
  <c r="P286" i="18" s="1"/>
  <c r="D286" i="18"/>
  <c r="E286" i="18" l="1"/>
  <c r="G286" i="18" s="1"/>
  <c r="F287" i="18" s="1"/>
  <c r="V205" i="18"/>
  <c r="W205" i="18" s="1"/>
  <c r="Y205" i="18" s="1"/>
  <c r="V206" i="18" s="1"/>
  <c r="O287" i="18"/>
  <c r="M287" i="18"/>
  <c r="N287" i="18" s="1"/>
  <c r="P287" i="18" s="1"/>
  <c r="D287" i="18" l="1"/>
  <c r="E287" i="18" s="1"/>
  <c r="G287" i="18" s="1"/>
  <c r="D288" i="18" s="1"/>
  <c r="X206" i="18"/>
  <c r="W206" i="18" s="1"/>
  <c r="Y206" i="18" s="1"/>
  <c r="O288" i="18"/>
  <c r="M288" i="18"/>
  <c r="N288" i="18" s="1"/>
  <c r="P288" i="18" s="1"/>
  <c r="F288" i="18" l="1"/>
  <c r="E288" i="18" s="1"/>
  <c r="G288" i="18" s="1"/>
  <c r="D289" i="18" s="1"/>
  <c r="V207" i="18"/>
  <c r="W207" i="18" s="1"/>
  <c r="Y207" i="18" s="1"/>
  <c r="V208" i="18" s="1"/>
  <c r="X207" i="18"/>
  <c r="O289" i="18"/>
  <c r="M289" i="18"/>
  <c r="N289" i="18" s="1"/>
  <c r="P289" i="18" s="1"/>
  <c r="F289" i="18" l="1"/>
  <c r="E289" i="18" s="1"/>
  <c r="G289" i="18" s="1"/>
  <c r="X208" i="18"/>
  <c r="W208" i="18" s="1"/>
  <c r="Y208" i="18" s="1"/>
  <c r="O290" i="18"/>
  <c r="M290" i="18"/>
  <c r="N290" i="18" s="1"/>
  <c r="P290" i="18" s="1"/>
  <c r="X209" i="18" l="1"/>
  <c r="V209" i="18"/>
  <c r="W209" i="18" s="1"/>
  <c r="Y209" i="18" s="1"/>
  <c r="F290" i="18"/>
  <c r="D290" i="18"/>
  <c r="E290" i="18" s="1"/>
  <c r="G290" i="18" s="1"/>
  <c r="D291" i="18" s="1"/>
  <c r="O291" i="18"/>
  <c r="M291" i="18"/>
  <c r="N291" i="18" s="1"/>
  <c r="P291" i="18" s="1"/>
  <c r="V210" i="18" l="1"/>
  <c r="X210" i="18"/>
  <c r="F291" i="18"/>
  <c r="E291" i="18" s="1"/>
  <c r="G291" i="18" s="1"/>
  <c r="O292" i="18"/>
  <c r="M292" i="18"/>
  <c r="N292" i="18" s="1"/>
  <c r="P292" i="18" s="1"/>
  <c r="W210" i="18" l="1"/>
  <c r="Y210" i="18" s="1"/>
  <c r="D292" i="18"/>
  <c r="E292" i="18" s="1"/>
  <c r="G292" i="18" s="1"/>
  <c r="F293" i="18" s="1"/>
  <c r="F292" i="18"/>
  <c r="O293" i="18"/>
  <c r="M293" i="18"/>
  <c r="N293" i="18" s="1"/>
  <c r="P293" i="18" s="1"/>
  <c r="V211" i="18" l="1"/>
  <c r="W211" i="18" s="1"/>
  <c r="Y211" i="18" s="1"/>
  <c r="X211" i="18"/>
  <c r="D293" i="18"/>
  <c r="E293" i="18" s="1"/>
  <c r="G293" i="18" s="1"/>
  <c r="F294" i="18" s="1"/>
  <c r="O294" i="18"/>
  <c r="M294" i="18"/>
  <c r="N294" i="18" s="1"/>
  <c r="P294" i="18" s="1"/>
  <c r="V212" i="18" l="1"/>
  <c r="W212" i="18" s="1"/>
  <c r="Y212" i="18" s="1"/>
  <c r="X212" i="18"/>
  <c r="D294" i="18"/>
  <c r="E294" i="18" s="1"/>
  <c r="G294" i="18" s="1"/>
  <c r="F295" i="18" s="1"/>
  <c r="O295" i="18"/>
  <c r="M295" i="18"/>
  <c r="N295" i="18" s="1"/>
  <c r="P295" i="18" s="1"/>
  <c r="V213" i="18" l="1"/>
  <c r="W213" i="18" s="1"/>
  <c r="Y213" i="18" s="1"/>
  <c r="X213" i="18"/>
  <c r="D295" i="18"/>
  <c r="E295" i="18" s="1"/>
  <c r="G295" i="18" s="1"/>
  <c r="F296" i="18" s="1"/>
  <c r="O296" i="18"/>
  <c r="M296" i="18"/>
  <c r="N296" i="18" s="1"/>
  <c r="P296" i="18" s="1"/>
  <c r="X214" i="18" l="1"/>
  <c r="V214" i="18"/>
  <c r="W214" i="18" s="1"/>
  <c r="Y214" i="18" s="1"/>
  <c r="D296" i="18"/>
  <c r="E296" i="18" s="1"/>
  <c r="G296" i="18" s="1"/>
  <c r="F297" i="18" s="1"/>
  <c r="O297" i="18"/>
  <c r="M297" i="18"/>
  <c r="N297" i="18" s="1"/>
  <c r="P297" i="18" s="1"/>
  <c r="X215" i="18" l="1"/>
  <c r="V215" i="18"/>
  <c r="W215" i="18" s="1"/>
  <c r="Y215" i="18" s="1"/>
  <c r="D297" i="18"/>
  <c r="E297" i="18" s="1"/>
  <c r="G297" i="18" s="1"/>
  <c r="F298" i="18" s="1"/>
  <c r="O298" i="18"/>
  <c r="M298" i="18"/>
  <c r="N298" i="18" s="1"/>
  <c r="P298" i="18" s="1"/>
  <c r="V216" i="18" l="1"/>
  <c r="X216" i="18"/>
  <c r="D298" i="18"/>
  <c r="E298" i="18" s="1"/>
  <c r="G298" i="18" s="1"/>
  <c r="O299" i="18"/>
  <c r="M299" i="18"/>
  <c r="N299" i="18" s="1"/>
  <c r="P299" i="18" s="1"/>
  <c r="W216" i="18" l="1"/>
  <c r="Y216" i="18" s="1"/>
  <c r="F299" i="18"/>
  <c r="D299" i="18"/>
  <c r="E299" i="18" s="1"/>
  <c r="G299" i="18" s="1"/>
  <c r="O300" i="18"/>
  <c r="M300" i="18"/>
  <c r="N300" i="18" s="1"/>
  <c r="P300" i="18" s="1"/>
  <c r="V217" i="18" l="1"/>
  <c r="X217" i="18"/>
  <c r="D300" i="18"/>
  <c r="E300" i="18" s="1"/>
  <c r="G300" i="18" s="1"/>
  <c r="F301" i="18" s="1"/>
  <c r="F300" i="18"/>
  <c r="O301" i="18"/>
  <c r="M301" i="18"/>
  <c r="N301" i="18" s="1"/>
  <c r="P301" i="18" s="1"/>
  <c r="W217" i="18" l="1"/>
  <c r="Y217" i="18" s="1"/>
  <c r="D301" i="18"/>
  <c r="E301" i="18" s="1"/>
  <c r="G301" i="18" s="1"/>
  <c r="O302" i="18"/>
  <c r="M302" i="18"/>
  <c r="N302" i="18" s="1"/>
  <c r="P302" i="18" s="1"/>
  <c r="V218" i="18" l="1"/>
  <c r="W218" i="18" s="1"/>
  <c r="Y218" i="18" s="1"/>
  <c r="X218" i="18"/>
  <c r="F302" i="18"/>
  <c r="D302" i="18"/>
  <c r="E302" i="18" s="1"/>
  <c r="G302" i="18" s="1"/>
  <c r="O303" i="18"/>
  <c r="M303" i="18"/>
  <c r="N303" i="18" s="1"/>
  <c r="P303" i="18" s="1"/>
  <c r="V219" i="18" l="1"/>
  <c r="X219" i="18"/>
  <c r="F303" i="18"/>
  <c r="D303" i="18"/>
  <c r="E303" i="18" s="1"/>
  <c r="G303" i="18" s="1"/>
  <c r="O304" i="18"/>
  <c r="M304" i="18"/>
  <c r="N304" i="18" s="1"/>
  <c r="P304" i="18" s="1"/>
  <c r="W219" i="18" l="1"/>
  <c r="Y219" i="18" s="1"/>
  <c r="F304" i="18"/>
  <c r="D304" i="18"/>
  <c r="E304" i="18" s="1"/>
  <c r="G304" i="18" s="1"/>
  <c r="O305" i="18"/>
  <c r="M305" i="18"/>
  <c r="N305" i="18" s="1"/>
  <c r="P305" i="18" s="1"/>
  <c r="V220" i="18" l="1"/>
  <c r="W220" i="18" s="1"/>
  <c r="Y220" i="18" s="1"/>
  <c r="X220" i="18"/>
  <c r="F305" i="18"/>
  <c r="D305" i="18"/>
  <c r="E305" i="18" s="1"/>
  <c r="G305" i="18" s="1"/>
  <c r="O306" i="18"/>
  <c r="M306" i="18"/>
  <c r="N306" i="18" s="1"/>
  <c r="P306" i="18" s="1"/>
  <c r="X221" i="18" l="1"/>
  <c r="V221" i="18"/>
  <c r="W221" i="18" s="1"/>
  <c r="Y221" i="18" s="1"/>
  <c r="F306" i="18"/>
  <c r="D306" i="18"/>
  <c r="E306" i="18" s="1"/>
  <c r="G306" i="18" s="1"/>
  <c r="F307" i="18" s="1"/>
  <c r="O307" i="18"/>
  <c r="M307" i="18"/>
  <c r="N307" i="18" s="1"/>
  <c r="P307" i="18" s="1"/>
  <c r="V222" i="18" l="1"/>
  <c r="W222" i="18" s="1"/>
  <c r="Y222" i="18" s="1"/>
  <c r="X222" i="18"/>
  <c r="D307" i="18"/>
  <c r="E307" i="18" s="1"/>
  <c r="G307" i="18" s="1"/>
  <c r="F308" i="18" s="1"/>
  <c r="O308" i="18"/>
  <c r="M308" i="18"/>
  <c r="N308" i="18" s="1"/>
  <c r="P308" i="18" s="1"/>
  <c r="X223" i="18" l="1"/>
  <c r="V223" i="18"/>
  <c r="W223" i="18" s="1"/>
  <c r="Y223" i="18" s="1"/>
  <c r="D308" i="18"/>
  <c r="E308" i="18" s="1"/>
  <c r="G308" i="18" s="1"/>
  <c r="F309" i="18" s="1"/>
  <c r="O309" i="18"/>
  <c r="M309" i="18"/>
  <c r="N309" i="18" s="1"/>
  <c r="P309" i="18" s="1"/>
  <c r="V224" i="18" l="1"/>
  <c r="W224" i="18" s="1"/>
  <c r="Y224" i="18" s="1"/>
  <c r="X224" i="18"/>
  <c r="D309" i="18"/>
  <c r="E309" i="18" s="1"/>
  <c r="G309" i="18" s="1"/>
  <c r="F310" i="18" s="1"/>
  <c r="O310" i="18"/>
  <c r="M310" i="18"/>
  <c r="N310" i="18" s="1"/>
  <c r="P310" i="18" s="1"/>
  <c r="X225" i="18" l="1"/>
  <c r="V225" i="18"/>
  <c r="W225" i="18" s="1"/>
  <c r="Y225" i="18" s="1"/>
  <c r="D310" i="18"/>
  <c r="E310" i="18" s="1"/>
  <c r="G310" i="18" s="1"/>
  <c r="F311" i="18" s="1"/>
  <c r="O311" i="18"/>
  <c r="M311" i="18"/>
  <c r="N311" i="18" s="1"/>
  <c r="P311" i="18" s="1"/>
  <c r="X226" i="18" l="1"/>
  <c r="V226" i="18"/>
  <c r="W226" i="18" s="1"/>
  <c r="Y226" i="18" s="1"/>
  <c r="D311" i="18"/>
  <c r="E311" i="18" s="1"/>
  <c r="G311" i="18" s="1"/>
  <c r="F312" i="18" s="1"/>
  <c r="O312" i="18"/>
  <c r="M312" i="18"/>
  <c r="N312" i="18" s="1"/>
  <c r="P312" i="18" s="1"/>
  <c r="X227" i="18" l="1"/>
  <c r="V227" i="18"/>
  <c r="W227" i="18" s="1"/>
  <c r="Y227" i="18" s="1"/>
  <c r="D312" i="18"/>
  <c r="E312" i="18" s="1"/>
  <c r="G312" i="18" s="1"/>
  <c r="F313" i="18" s="1"/>
  <c r="O313" i="18"/>
  <c r="M313" i="18"/>
  <c r="N313" i="18" s="1"/>
  <c r="P313" i="18" s="1"/>
  <c r="X228" i="18" l="1"/>
  <c r="V228" i="18"/>
  <c r="W228" i="18" s="1"/>
  <c r="Y228" i="18" s="1"/>
  <c r="D313" i="18"/>
  <c r="E313" i="18" s="1"/>
  <c r="G313" i="18" s="1"/>
  <c r="F314" i="18" s="1"/>
  <c r="O314" i="18"/>
  <c r="M314" i="18"/>
  <c r="N314" i="18" s="1"/>
  <c r="P314" i="18" s="1"/>
  <c r="X229" i="18" l="1"/>
  <c r="V229" i="18"/>
  <c r="W229" i="18" s="1"/>
  <c r="Y229" i="18" s="1"/>
  <c r="D314" i="18"/>
  <c r="E314" i="18" s="1"/>
  <c r="G314" i="18" s="1"/>
  <c r="F315" i="18" s="1"/>
  <c r="O315" i="18"/>
  <c r="M315" i="18"/>
  <c r="N315" i="18" s="1"/>
  <c r="P315" i="18" s="1"/>
  <c r="V230" i="18" l="1"/>
  <c r="W230" i="18" s="1"/>
  <c r="Y230" i="18" s="1"/>
  <c r="X230" i="18"/>
  <c r="D315" i="18"/>
  <c r="E315" i="18" s="1"/>
  <c r="G315" i="18" s="1"/>
  <c r="D316" i="18" s="1"/>
  <c r="O316" i="18"/>
  <c r="M316" i="18"/>
  <c r="N316" i="18" s="1"/>
  <c r="P316" i="18" s="1"/>
  <c r="X231" i="18" l="1"/>
  <c r="V231" i="18"/>
  <c r="W231" i="18" s="1"/>
  <c r="Y231" i="18" s="1"/>
  <c r="F316" i="18"/>
  <c r="E316" i="18" s="1"/>
  <c r="G316" i="18" s="1"/>
  <c r="F317" i="18" s="1"/>
  <c r="O317" i="18"/>
  <c r="M317" i="18"/>
  <c r="N317" i="18" s="1"/>
  <c r="P317" i="18" s="1"/>
  <c r="V232" i="18" l="1"/>
  <c r="W232" i="18" s="1"/>
  <c r="Y232" i="18" s="1"/>
  <c r="X232" i="18"/>
  <c r="D317" i="18"/>
  <c r="E317" i="18" s="1"/>
  <c r="G317" i="18" s="1"/>
  <c r="F318" i="18" s="1"/>
  <c r="O318" i="18"/>
  <c r="M318" i="18"/>
  <c r="N318" i="18" s="1"/>
  <c r="P318" i="18" s="1"/>
  <c r="V233" i="18" l="1"/>
  <c r="W233" i="18" s="1"/>
  <c r="Y233" i="18" s="1"/>
  <c r="X233" i="18"/>
  <c r="D318" i="18"/>
  <c r="E318" i="18" s="1"/>
  <c r="G318" i="18" s="1"/>
  <c r="O319" i="18"/>
  <c r="M319" i="18"/>
  <c r="N319" i="18" s="1"/>
  <c r="P319" i="18" s="1"/>
  <c r="X234" i="18" l="1"/>
  <c r="V234" i="18"/>
  <c r="W234" i="18" s="1"/>
  <c r="Y234" i="18" s="1"/>
  <c r="F319" i="18"/>
  <c r="D319" i="18"/>
  <c r="E319" i="18" s="1"/>
  <c r="G319" i="18" s="1"/>
  <c r="F320" i="18" s="1"/>
  <c r="O320" i="18"/>
  <c r="M320" i="18"/>
  <c r="N320" i="18" s="1"/>
  <c r="P320" i="18" s="1"/>
  <c r="V235" i="18" l="1"/>
  <c r="W235" i="18" s="1"/>
  <c r="Y235" i="18" s="1"/>
  <c r="X235" i="18"/>
  <c r="D320" i="18"/>
  <c r="E320" i="18" s="1"/>
  <c r="G320" i="18" s="1"/>
  <c r="F321" i="18" s="1"/>
  <c r="O321" i="18"/>
  <c r="M321" i="18"/>
  <c r="N321" i="18" s="1"/>
  <c r="P321" i="18" s="1"/>
  <c r="X236" i="18" l="1"/>
  <c r="V236" i="18"/>
  <c r="W236" i="18" s="1"/>
  <c r="Y236" i="18" s="1"/>
  <c r="D321" i="18"/>
  <c r="E321" i="18" s="1"/>
  <c r="G321" i="18" s="1"/>
  <c r="F322" i="18" s="1"/>
  <c r="O322" i="18"/>
  <c r="M322" i="18"/>
  <c r="N322" i="18" s="1"/>
  <c r="P322" i="18" s="1"/>
  <c r="V237" i="18" l="1"/>
  <c r="X237" i="18"/>
  <c r="D322" i="18"/>
  <c r="E322" i="18" s="1"/>
  <c r="G322" i="18" s="1"/>
  <c r="D323" i="18" s="1"/>
  <c r="O323" i="18"/>
  <c r="M323" i="18"/>
  <c r="N323" i="18" s="1"/>
  <c r="P323" i="18" s="1"/>
  <c r="W237" i="18" l="1"/>
  <c r="Y237" i="18" s="1"/>
  <c r="F323" i="18"/>
  <c r="E323" i="18" s="1"/>
  <c r="G323" i="18" s="1"/>
  <c r="O324" i="18"/>
  <c r="M324" i="18"/>
  <c r="N324" i="18" s="1"/>
  <c r="P324" i="18" s="1"/>
  <c r="X238" i="18" l="1"/>
  <c r="V238" i="18"/>
  <c r="W238" i="18" s="1"/>
  <c r="Y238" i="18" s="1"/>
  <c r="D324" i="18"/>
  <c r="E324" i="18" s="1"/>
  <c r="G324" i="18" s="1"/>
  <c r="F325" i="18" s="1"/>
  <c r="F324" i="18"/>
  <c r="O325" i="18"/>
  <c r="M325" i="18"/>
  <c r="N325" i="18" s="1"/>
  <c r="P325" i="18" s="1"/>
  <c r="X239" i="18" l="1"/>
  <c r="V239" i="18"/>
  <c r="W239" i="18" s="1"/>
  <c r="Y239" i="18" s="1"/>
  <c r="D325" i="18"/>
  <c r="E325" i="18" s="1"/>
  <c r="G325" i="18" s="1"/>
  <c r="O326" i="18"/>
  <c r="M326" i="18"/>
  <c r="N326" i="18" s="1"/>
  <c r="P326" i="18" s="1"/>
  <c r="X240" i="18" l="1"/>
  <c r="V240" i="18"/>
  <c r="W240" i="18" s="1"/>
  <c r="Y240" i="18" s="1"/>
  <c r="O327" i="18"/>
  <c r="M327" i="18"/>
  <c r="N327" i="18" s="1"/>
  <c r="P327" i="18" s="1"/>
  <c r="F326" i="18"/>
  <c r="D326" i="18"/>
  <c r="E326" i="18" s="1"/>
  <c r="G326" i="18" s="1"/>
  <c r="V241" i="18" l="1"/>
  <c r="X241" i="18"/>
  <c r="F327" i="18"/>
  <c r="D327" i="18"/>
  <c r="E327" i="18" s="1"/>
  <c r="G327" i="18" s="1"/>
  <c r="O328" i="18"/>
  <c r="M328" i="18"/>
  <c r="N328" i="18" s="1"/>
  <c r="P328" i="18" s="1"/>
  <c r="W241" i="18" l="1"/>
  <c r="Y241" i="18" s="1"/>
  <c r="O329" i="18"/>
  <c r="M329" i="18"/>
  <c r="N329" i="18" s="1"/>
  <c r="P329" i="18" s="1"/>
  <c r="F328" i="18"/>
  <c r="D328" i="18"/>
  <c r="E328" i="18" s="1"/>
  <c r="G328" i="18" s="1"/>
  <c r="V242" i="18" l="1"/>
  <c r="W242" i="18" s="1"/>
  <c r="Y242" i="18" s="1"/>
  <c r="X242" i="18"/>
  <c r="F329" i="18"/>
  <c r="D329" i="18"/>
  <c r="E329" i="18" s="1"/>
  <c r="G329" i="18" s="1"/>
  <c r="O330" i="18"/>
  <c r="M330" i="18"/>
  <c r="N330" i="18" s="1"/>
  <c r="P330" i="18" s="1"/>
  <c r="V243" i="18" l="1"/>
  <c r="X243" i="18"/>
  <c r="O331" i="18"/>
  <c r="M331" i="18"/>
  <c r="N331" i="18" s="1"/>
  <c r="P331" i="18" s="1"/>
  <c r="F330" i="18"/>
  <c r="D330" i="18"/>
  <c r="E330" i="18" s="1"/>
  <c r="G330" i="18" s="1"/>
  <c r="W243" i="18" l="1"/>
  <c r="Y243" i="18" s="1"/>
  <c r="X244" i="18"/>
  <c r="V244" i="18"/>
  <c r="W244" i="18" s="1"/>
  <c r="Y244" i="18" s="1"/>
  <c r="F331" i="18"/>
  <c r="D331" i="18"/>
  <c r="O332" i="18"/>
  <c r="M332" i="18"/>
  <c r="N332" i="18" s="1"/>
  <c r="P332" i="18" s="1"/>
  <c r="V245" i="18" l="1"/>
  <c r="X245" i="18"/>
  <c r="O333" i="18"/>
  <c r="M333" i="18"/>
  <c r="N333" i="18" s="1"/>
  <c r="P333" i="18" s="1"/>
  <c r="E331" i="18"/>
  <c r="G331" i="18" s="1"/>
  <c r="W245" i="18" l="1"/>
  <c r="Y245" i="18" s="1"/>
  <c r="X246" i="18"/>
  <c r="V246" i="18"/>
  <c r="W246" i="18" s="1"/>
  <c r="Y246" i="18" s="1"/>
  <c r="O334" i="18"/>
  <c r="M334" i="18"/>
  <c r="N334" i="18" s="1"/>
  <c r="P334" i="18" s="1"/>
  <c r="F332" i="18"/>
  <c r="D332" i="18"/>
  <c r="E332" i="18" s="1"/>
  <c r="G332" i="18" s="1"/>
  <c r="V247" i="18" l="1"/>
  <c r="X247" i="18"/>
  <c r="O335" i="18"/>
  <c r="M335" i="18"/>
  <c r="N335" i="18" s="1"/>
  <c r="P335" i="18" s="1"/>
  <c r="F333" i="18"/>
  <c r="D333" i="18"/>
  <c r="E333" i="18" s="1"/>
  <c r="G333" i="18" s="1"/>
  <c r="W247" i="18" l="1"/>
  <c r="Y247" i="18" s="1"/>
  <c r="V248" i="18" s="1"/>
  <c r="D334" i="18"/>
  <c r="E334" i="18" s="1"/>
  <c r="G334" i="18" s="1"/>
  <c r="F334" i="18"/>
  <c r="O336" i="18"/>
  <c r="M336" i="18"/>
  <c r="N336" i="18" s="1"/>
  <c r="P336" i="18" s="1"/>
  <c r="X248" i="18" l="1"/>
  <c r="W248" i="18" s="1"/>
  <c r="Y248" i="18" s="1"/>
  <c r="V249" i="18"/>
  <c r="W249" i="18" s="1"/>
  <c r="Y249" i="18" s="1"/>
  <c r="X249" i="18"/>
  <c r="F335" i="18"/>
  <c r="D335" i="18"/>
  <c r="O337" i="18"/>
  <c r="M337" i="18"/>
  <c r="N337" i="18" s="1"/>
  <c r="P337" i="18" s="1"/>
  <c r="V250" i="18" l="1"/>
  <c r="W250" i="18" s="1"/>
  <c r="Y250" i="18" s="1"/>
  <c r="X250" i="18"/>
  <c r="E335" i="18"/>
  <c r="G335" i="18" s="1"/>
  <c r="F336" i="18" s="1"/>
  <c r="O338" i="18"/>
  <c r="M338" i="18"/>
  <c r="N338" i="18" s="1"/>
  <c r="P338" i="18" s="1"/>
  <c r="D336" i="18"/>
  <c r="X251" i="18" l="1"/>
  <c r="V251" i="18"/>
  <c r="W251" i="18" s="1"/>
  <c r="Y251" i="18" s="1"/>
  <c r="E336" i="18"/>
  <c r="G336" i="18" s="1"/>
  <c r="F337" i="18" s="1"/>
  <c r="D337" i="18"/>
  <c r="O339" i="18"/>
  <c r="M339" i="18"/>
  <c r="N339" i="18" s="1"/>
  <c r="P339" i="18" s="1"/>
  <c r="X252" i="18" l="1"/>
  <c r="V252" i="18"/>
  <c r="W252" i="18" s="1"/>
  <c r="Y252" i="18" s="1"/>
  <c r="E337" i="18"/>
  <c r="G337" i="18" s="1"/>
  <c r="F338" i="18" s="1"/>
  <c r="D338" i="18"/>
  <c r="O340" i="18"/>
  <c r="M340" i="18"/>
  <c r="N340" i="18" s="1"/>
  <c r="P340" i="18" s="1"/>
  <c r="V253" i="18" l="1"/>
  <c r="X253" i="18"/>
  <c r="E338" i="18"/>
  <c r="G338" i="18" s="1"/>
  <c r="F339" i="18" s="1"/>
  <c r="O341" i="18"/>
  <c r="M341" i="18"/>
  <c r="N341" i="18" s="1"/>
  <c r="P341" i="18" s="1"/>
  <c r="W253" i="18" l="1"/>
  <c r="Y253" i="18" s="1"/>
  <c r="X254" i="18" s="1"/>
  <c r="V254" i="18"/>
  <c r="D339" i="18"/>
  <c r="E339" i="18" s="1"/>
  <c r="G339" i="18" s="1"/>
  <c r="O342" i="18"/>
  <c r="M342" i="18"/>
  <c r="N342" i="18" s="1"/>
  <c r="P342" i="18" s="1"/>
  <c r="W254" i="18" l="1"/>
  <c r="Y254" i="18" s="1"/>
  <c r="X255" i="18" s="1"/>
  <c r="V255" i="18"/>
  <c r="F340" i="18"/>
  <c r="D340" i="18"/>
  <c r="E340" i="18" s="1"/>
  <c r="G340" i="18" s="1"/>
  <c r="O343" i="18"/>
  <c r="M343" i="18"/>
  <c r="N343" i="18" s="1"/>
  <c r="P343" i="18" s="1"/>
  <c r="W255" i="18" l="1"/>
  <c r="Y255" i="18" s="1"/>
  <c r="V256" i="18"/>
  <c r="X256" i="18"/>
  <c r="F341" i="18"/>
  <c r="D341" i="18"/>
  <c r="E341" i="18" s="1"/>
  <c r="G341" i="18" s="1"/>
  <c r="O344" i="18"/>
  <c r="M344" i="18"/>
  <c r="N344" i="18" s="1"/>
  <c r="P344" i="18" s="1"/>
  <c r="W256" i="18" l="1"/>
  <c r="Y256" i="18" s="1"/>
  <c r="X257" i="18"/>
  <c r="V257" i="18"/>
  <c r="W257" i="18" s="1"/>
  <c r="Y257" i="18" s="1"/>
  <c r="F342" i="18"/>
  <c r="D342" i="18"/>
  <c r="E342" i="18" s="1"/>
  <c r="G342" i="18" s="1"/>
  <c r="F343" i="18" s="1"/>
  <c r="O345" i="18"/>
  <c r="M345" i="18"/>
  <c r="N345" i="18" s="1"/>
  <c r="P345" i="18" s="1"/>
  <c r="X258" i="18" l="1"/>
  <c r="V258" i="18"/>
  <c r="W258" i="18" s="1"/>
  <c r="Y258" i="18" s="1"/>
  <c r="D343" i="18"/>
  <c r="E343" i="18" s="1"/>
  <c r="G343" i="18" s="1"/>
  <c r="F344" i="18" s="1"/>
  <c r="O346" i="18"/>
  <c r="M346" i="18"/>
  <c r="N346" i="18" s="1"/>
  <c r="P346" i="18" s="1"/>
  <c r="V259" i="18" l="1"/>
  <c r="W259" i="18" s="1"/>
  <c r="Y259" i="18" s="1"/>
  <c r="X259" i="18"/>
  <c r="D344" i="18"/>
  <c r="E344" i="18" s="1"/>
  <c r="G344" i="18" s="1"/>
  <c r="F345" i="18" s="1"/>
  <c r="O347" i="18"/>
  <c r="M347" i="18"/>
  <c r="N347" i="18" s="1"/>
  <c r="P347" i="18" s="1"/>
  <c r="V260" i="18" l="1"/>
  <c r="W260" i="18" s="1"/>
  <c r="Y260" i="18" s="1"/>
  <c r="X260" i="18"/>
  <c r="D345" i="18"/>
  <c r="E345" i="18" s="1"/>
  <c r="G345" i="18" s="1"/>
  <c r="O348" i="18"/>
  <c r="M348" i="18"/>
  <c r="N348" i="18" s="1"/>
  <c r="P348" i="18" s="1"/>
  <c r="X261" i="18" l="1"/>
  <c r="V261" i="18"/>
  <c r="W261" i="18" s="1"/>
  <c r="Y261" i="18" s="1"/>
  <c r="F346" i="18"/>
  <c r="D346" i="18"/>
  <c r="E346" i="18" s="1"/>
  <c r="G346" i="18" s="1"/>
  <c r="O349" i="18"/>
  <c r="M349" i="18"/>
  <c r="N349" i="18" s="1"/>
  <c r="P349" i="18" s="1"/>
  <c r="X262" i="18" l="1"/>
  <c r="V262" i="18"/>
  <c r="W262" i="18" s="1"/>
  <c r="Y262" i="18" s="1"/>
  <c r="F347" i="18"/>
  <c r="D347" i="18"/>
  <c r="E347" i="18" s="1"/>
  <c r="G347" i="18" s="1"/>
  <c r="D348" i="18" s="1"/>
  <c r="O350" i="18"/>
  <c r="M350" i="18"/>
  <c r="N350" i="18" s="1"/>
  <c r="P350" i="18" s="1"/>
  <c r="X263" i="18" l="1"/>
  <c r="V263" i="18"/>
  <c r="W263" i="18" s="1"/>
  <c r="Y263" i="18" s="1"/>
  <c r="F348" i="18"/>
  <c r="E348" i="18" s="1"/>
  <c r="G348" i="18" s="1"/>
  <c r="O351" i="18"/>
  <c r="M351" i="18"/>
  <c r="N351" i="18" s="1"/>
  <c r="P351" i="18" s="1"/>
  <c r="X264" i="18" l="1"/>
  <c r="V264" i="18"/>
  <c r="W264" i="18" s="1"/>
  <c r="Y264" i="18" s="1"/>
  <c r="F349" i="18"/>
  <c r="D349" i="18"/>
  <c r="E349" i="18" s="1"/>
  <c r="G349" i="18" s="1"/>
  <c r="F350" i="18" s="1"/>
  <c r="O352" i="18"/>
  <c r="M352" i="18"/>
  <c r="N352" i="18" s="1"/>
  <c r="P352" i="18" s="1"/>
  <c r="V265" i="18" l="1"/>
  <c r="W265" i="18" s="1"/>
  <c r="Y265" i="18" s="1"/>
  <c r="X265" i="18"/>
  <c r="D350" i="18"/>
  <c r="E350" i="18" s="1"/>
  <c r="G350" i="18" s="1"/>
  <c r="F351" i="18" s="1"/>
  <c r="O353" i="18"/>
  <c r="M353" i="18"/>
  <c r="N353" i="18" s="1"/>
  <c r="P353" i="18" s="1"/>
  <c r="V266" i="18" l="1"/>
  <c r="W266" i="18" s="1"/>
  <c r="Y266" i="18" s="1"/>
  <c r="X266" i="18"/>
  <c r="D351" i="18"/>
  <c r="E351" i="18" s="1"/>
  <c r="G351" i="18" s="1"/>
  <c r="F352" i="18" s="1"/>
  <c r="O354" i="18"/>
  <c r="M354" i="18"/>
  <c r="N354" i="18" s="1"/>
  <c r="P354" i="18" s="1"/>
  <c r="V267" i="18" l="1"/>
  <c r="W267" i="18" s="1"/>
  <c r="Y267" i="18" s="1"/>
  <c r="X267" i="18"/>
  <c r="D352" i="18"/>
  <c r="E352" i="18" s="1"/>
  <c r="G352" i="18" s="1"/>
  <c r="O355" i="18"/>
  <c r="M355" i="18"/>
  <c r="N355" i="18" s="1"/>
  <c r="P355" i="18" s="1"/>
  <c r="X268" i="18" l="1"/>
  <c r="V268" i="18"/>
  <c r="W268" i="18" s="1"/>
  <c r="Y268" i="18" s="1"/>
  <c r="F353" i="18"/>
  <c r="D353" i="18"/>
  <c r="E353" i="18" s="1"/>
  <c r="G353" i="18" s="1"/>
  <c r="O356" i="18"/>
  <c r="M356" i="18"/>
  <c r="N356" i="18" s="1"/>
  <c r="P356" i="18" s="1"/>
  <c r="V269" i="18" l="1"/>
  <c r="W269" i="18" s="1"/>
  <c r="Y269" i="18" s="1"/>
  <c r="X269" i="18"/>
  <c r="F354" i="18"/>
  <c r="D354" i="18"/>
  <c r="E354" i="18" s="1"/>
  <c r="G354" i="18" s="1"/>
  <c r="F355" i="18" s="1"/>
  <c r="O357" i="18"/>
  <c r="M357" i="18"/>
  <c r="N357" i="18" s="1"/>
  <c r="P357" i="18" s="1"/>
  <c r="V270" i="18" l="1"/>
  <c r="W270" i="18" s="1"/>
  <c r="Y270" i="18" s="1"/>
  <c r="X270" i="18"/>
  <c r="D355" i="18"/>
  <c r="E355" i="18" s="1"/>
  <c r="G355" i="18" s="1"/>
  <c r="O358" i="18"/>
  <c r="M358" i="18"/>
  <c r="N358" i="18" s="1"/>
  <c r="P358" i="18" s="1"/>
  <c r="X271" i="18" l="1"/>
  <c r="V271" i="18"/>
  <c r="W271" i="18" s="1"/>
  <c r="Y271" i="18" s="1"/>
  <c r="F356" i="18"/>
  <c r="D356" i="18"/>
  <c r="E356" i="18" s="1"/>
  <c r="G356" i="18" s="1"/>
  <c r="O359" i="18"/>
  <c r="M359" i="18"/>
  <c r="N359" i="18" s="1"/>
  <c r="P359" i="18" s="1"/>
  <c r="V272" i="18" l="1"/>
  <c r="W272" i="18" s="1"/>
  <c r="Y272" i="18" s="1"/>
  <c r="X272" i="18"/>
  <c r="D357" i="18"/>
  <c r="E357" i="18" s="1"/>
  <c r="G357" i="18" s="1"/>
  <c r="D358" i="18" s="1"/>
  <c r="F357" i="18"/>
  <c r="O360" i="18"/>
  <c r="M360" i="18"/>
  <c r="N360" i="18" s="1"/>
  <c r="P360" i="18" s="1"/>
  <c r="V273" i="18" l="1"/>
  <c r="X273" i="18"/>
  <c r="F358" i="18"/>
  <c r="E358" i="18" s="1"/>
  <c r="G358" i="18" s="1"/>
  <c r="O361" i="18"/>
  <c r="M361" i="18"/>
  <c r="N361" i="18" s="1"/>
  <c r="P361" i="18" s="1"/>
  <c r="X276" i="18"/>
  <c r="V276" i="18"/>
  <c r="W273" i="18" l="1"/>
  <c r="Y273" i="18" s="1"/>
  <c r="F359" i="18"/>
  <c r="D359" i="18"/>
  <c r="E359" i="18" s="1"/>
  <c r="G359" i="18" s="1"/>
  <c r="F360" i="18" s="1"/>
  <c r="O362" i="18"/>
  <c r="M362" i="18"/>
  <c r="N362" i="18" s="1"/>
  <c r="P362" i="18" s="1"/>
  <c r="W276" i="18"/>
  <c r="X274" i="18" l="1"/>
  <c r="V274" i="18"/>
  <c r="W274" i="18" s="1"/>
  <c r="Y274" i="18" s="1"/>
  <c r="D360" i="18"/>
  <c r="E360" i="18" s="1"/>
  <c r="G360" i="18" s="1"/>
  <c r="F361" i="18" s="1"/>
  <c r="O363" i="18"/>
  <c r="M363" i="18"/>
  <c r="N363" i="18" s="1"/>
  <c r="P363" i="18" s="1"/>
  <c r="Y276" i="18"/>
  <c r="V275" i="18" l="1"/>
  <c r="W275" i="18" s="1"/>
  <c r="Y275" i="18" s="1"/>
  <c r="X275" i="18"/>
  <c r="D361" i="18"/>
  <c r="E361" i="18" s="1"/>
  <c r="G361" i="18" s="1"/>
  <c r="D362" i="18" s="1"/>
  <c r="O364" i="18"/>
  <c r="M364" i="18"/>
  <c r="N364" i="18" s="1"/>
  <c r="P364" i="18" s="1"/>
  <c r="V277" i="18"/>
  <c r="X277" i="18"/>
  <c r="F362" i="18" l="1"/>
  <c r="E362" i="18" s="1"/>
  <c r="G362" i="18" s="1"/>
  <c r="O365" i="18"/>
  <c r="M365" i="18"/>
  <c r="N365" i="18" s="1"/>
  <c r="P365" i="18" s="1"/>
  <c r="W277" i="18"/>
  <c r="F363" i="18" l="1"/>
  <c r="D363" i="18"/>
  <c r="E363" i="18" s="1"/>
  <c r="G363" i="18" s="1"/>
  <c r="F364" i="18" s="1"/>
  <c r="O366" i="18"/>
  <c r="M366" i="18"/>
  <c r="N366" i="18" s="1"/>
  <c r="P366" i="18" s="1"/>
  <c r="Y277" i="18"/>
  <c r="D364" i="18" l="1"/>
  <c r="E364" i="18" s="1"/>
  <c r="G364" i="18" s="1"/>
  <c r="F365" i="18" s="1"/>
  <c r="O367" i="18"/>
  <c r="M367" i="18"/>
  <c r="N367" i="18" s="1"/>
  <c r="P367" i="18" s="1"/>
  <c r="X278" i="18"/>
  <c r="V278" i="18"/>
  <c r="D365" i="18" l="1"/>
  <c r="E365" i="18" s="1"/>
  <c r="G365" i="18" s="1"/>
  <c r="O368" i="18"/>
  <c r="M368" i="18"/>
  <c r="N368" i="18" s="1"/>
  <c r="P368" i="18" s="1"/>
  <c r="W278" i="18"/>
  <c r="F366" i="18" l="1"/>
  <c r="D366" i="18"/>
  <c r="E366" i="18" s="1"/>
  <c r="G366" i="18" s="1"/>
  <c r="F367" i="18" s="1"/>
  <c r="O369" i="18"/>
  <c r="M369" i="18"/>
  <c r="N369" i="18" s="1"/>
  <c r="P369" i="18" s="1"/>
  <c r="Y278" i="18"/>
  <c r="D367" i="18" l="1"/>
  <c r="E367" i="18" s="1"/>
  <c r="G367" i="18" s="1"/>
  <c r="F368" i="18" s="1"/>
  <c r="O370" i="18"/>
  <c r="M370" i="18"/>
  <c r="N370" i="18" s="1"/>
  <c r="P370" i="18" s="1"/>
  <c r="X279" i="18"/>
  <c r="V279" i="18"/>
  <c r="D368" i="18" l="1"/>
  <c r="E368" i="18" s="1"/>
  <c r="G368" i="18" s="1"/>
  <c r="O371" i="18"/>
  <c r="M371" i="18"/>
  <c r="N371" i="18" s="1"/>
  <c r="P371" i="18" s="1"/>
  <c r="W279" i="18"/>
  <c r="F369" i="18" l="1"/>
  <c r="D369" i="18"/>
  <c r="E369" i="18" s="1"/>
  <c r="G369" i="18" s="1"/>
  <c r="D370" i="18" s="1"/>
  <c r="O372" i="18"/>
  <c r="M372" i="18"/>
  <c r="N372" i="18" s="1"/>
  <c r="P372" i="18" s="1"/>
  <c r="Y279" i="18"/>
  <c r="F370" i="18" l="1"/>
  <c r="E370" i="18"/>
  <c r="G370" i="18" s="1"/>
  <c r="F371" i="18" s="1"/>
  <c r="O373" i="18"/>
  <c r="M373" i="18"/>
  <c r="N373" i="18" s="1"/>
  <c r="P373" i="18" s="1"/>
  <c r="V280" i="18"/>
  <c r="W280" i="18" s="1"/>
  <c r="Y280" i="18" s="1"/>
  <c r="X280" i="18"/>
  <c r="D371" i="18" l="1"/>
  <c r="E371" i="18" s="1"/>
  <c r="G371" i="18" s="1"/>
  <c r="X281" i="18"/>
  <c r="V281" i="18"/>
  <c r="W281" i="18" s="1"/>
  <c r="Y281" i="18" s="1"/>
  <c r="O374" i="18"/>
  <c r="M374" i="18"/>
  <c r="N374" i="18" s="1"/>
  <c r="P374" i="18" s="1"/>
  <c r="F372" i="18" l="1"/>
  <c r="D372" i="18"/>
  <c r="E372" i="18" s="1"/>
  <c r="G372" i="18" s="1"/>
  <c r="O375" i="18"/>
  <c r="M375" i="18"/>
  <c r="N375" i="18" s="1"/>
  <c r="P375" i="18" s="1"/>
  <c r="X282" i="18"/>
  <c r="V282" i="18"/>
  <c r="W282" i="18" s="1"/>
  <c r="Y282" i="18" s="1"/>
  <c r="F373" i="18" l="1"/>
  <c r="D373" i="18"/>
  <c r="E373" i="18" s="1"/>
  <c r="G373" i="18" s="1"/>
  <c r="X283" i="18"/>
  <c r="V283" i="18"/>
  <c r="W283" i="18" s="1"/>
  <c r="Y283" i="18" s="1"/>
  <c r="O376" i="18"/>
  <c r="M376" i="18"/>
  <c r="N376" i="18" s="1"/>
  <c r="P376" i="18" s="1"/>
  <c r="F374" i="18" l="1"/>
  <c r="D374" i="18"/>
  <c r="E374" i="18" s="1"/>
  <c r="G374" i="18" s="1"/>
  <c r="D375" i="18" s="1"/>
  <c r="O377" i="18"/>
  <c r="M377" i="18"/>
  <c r="N377" i="18" s="1"/>
  <c r="P377" i="18" s="1"/>
  <c r="X284" i="18"/>
  <c r="V284" i="18"/>
  <c r="W284" i="18" s="1"/>
  <c r="Y284" i="18" s="1"/>
  <c r="F375" i="18" l="1"/>
  <c r="E375" i="18" s="1"/>
  <c r="G375" i="18" s="1"/>
  <c r="O378" i="18"/>
  <c r="M378" i="18"/>
  <c r="N378" i="18" s="1"/>
  <c r="P378" i="18" s="1"/>
  <c r="X285" i="18"/>
  <c r="V285" i="18"/>
  <c r="W285" i="18" s="1"/>
  <c r="Y285" i="18" s="1"/>
  <c r="F376" i="18" l="1"/>
  <c r="D376" i="18"/>
  <c r="E376" i="18" s="1"/>
  <c r="G376" i="18" s="1"/>
  <c r="F377" i="18" s="1"/>
  <c r="O379" i="18"/>
  <c r="M379" i="18"/>
  <c r="N379" i="18" s="1"/>
  <c r="P379" i="18" s="1"/>
  <c r="X286" i="18"/>
  <c r="V286" i="18"/>
  <c r="W286" i="18" s="1"/>
  <c r="Y286" i="18" s="1"/>
  <c r="D377" i="18" l="1"/>
  <c r="E377" i="18" s="1"/>
  <c r="G377" i="18" s="1"/>
  <c r="F378" i="18" s="1"/>
  <c r="X287" i="18"/>
  <c r="V287" i="18"/>
  <c r="W287" i="18" s="1"/>
  <c r="Y287" i="18" s="1"/>
  <c r="O380" i="18"/>
  <c r="M380" i="18"/>
  <c r="N380" i="18" s="1"/>
  <c r="P380" i="18" s="1"/>
  <c r="D378" i="18" l="1"/>
  <c r="E378" i="18" s="1"/>
  <c r="G378" i="18" s="1"/>
  <c r="F379" i="18" s="1"/>
  <c r="O381" i="18"/>
  <c r="M381" i="18"/>
  <c r="N381" i="18" s="1"/>
  <c r="P381" i="18" s="1"/>
  <c r="V288" i="18"/>
  <c r="W288" i="18" s="1"/>
  <c r="Y288" i="18" s="1"/>
  <c r="X288" i="18"/>
  <c r="D379" i="18" l="1"/>
  <c r="E379" i="18" s="1"/>
  <c r="G379" i="18" s="1"/>
  <c r="X289" i="18"/>
  <c r="V289" i="18"/>
  <c r="W289" i="18" s="1"/>
  <c r="Y289" i="18" s="1"/>
  <c r="O382" i="18"/>
  <c r="M382" i="18"/>
  <c r="N382" i="18" s="1"/>
  <c r="P382" i="18" s="1"/>
  <c r="F380" i="18" l="1"/>
  <c r="D380" i="18"/>
  <c r="E380" i="18" s="1"/>
  <c r="G380" i="18" s="1"/>
  <c r="F381" i="18" s="1"/>
  <c r="O383" i="18"/>
  <c r="M383" i="18"/>
  <c r="N383" i="18" s="1"/>
  <c r="P383" i="18" s="1"/>
  <c r="X290" i="18"/>
  <c r="V290" i="18"/>
  <c r="W290" i="18" s="1"/>
  <c r="Y290" i="18" s="1"/>
  <c r="D381" i="18" l="1"/>
  <c r="E381" i="18" s="1"/>
  <c r="G381" i="18" s="1"/>
  <c r="F382" i="18" s="1"/>
  <c r="X291" i="18"/>
  <c r="V291" i="18"/>
  <c r="W291" i="18" s="1"/>
  <c r="Y291" i="18" s="1"/>
  <c r="O384" i="18"/>
  <c r="M384" i="18"/>
  <c r="N384" i="18" s="1"/>
  <c r="P384" i="18" s="1"/>
  <c r="D382" i="18" l="1"/>
  <c r="E382" i="18" s="1"/>
  <c r="G382" i="18" s="1"/>
  <c r="F383" i="18" s="1"/>
  <c r="O385" i="18"/>
  <c r="M385" i="18"/>
  <c r="N385" i="18" s="1"/>
  <c r="P385" i="18" s="1"/>
  <c r="V292" i="18"/>
  <c r="W292" i="18" s="1"/>
  <c r="Y292" i="18" s="1"/>
  <c r="X292" i="18"/>
  <c r="D383" i="18" l="1"/>
  <c r="E383" i="18" s="1"/>
  <c r="G383" i="18" s="1"/>
  <c r="X293" i="18"/>
  <c r="V293" i="18"/>
  <c r="W293" i="18" s="1"/>
  <c r="Y293" i="18" s="1"/>
  <c r="O386" i="18"/>
  <c r="M386" i="18"/>
  <c r="N386" i="18" s="1"/>
  <c r="P386" i="18" s="1"/>
  <c r="F384" i="18" l="1"/>
  <c r="D384" i="18"/>
  <c r="E384" i="18" s="1"/>
  <c r="G384" i="18" s="1"/>
  <c r="O387" i="18"/>
  <c r="M387" i="18"/>
  <c r="N387" i="18" s="1"/>
  <c r="P387" i="18" s="1"/>
  <c r="X294" i="18"/>
  <c r="V294" i="18"/>
  <c r="F385" i="18" l="1"/>
  <c r="D385" i="18"/>
  <c r="O388" i="18"/>
  <c r="M388" i="18"/>
  <c r="N388" i="18" s="1"/>
  <c r="P388" i="18" s="1"/>
  <c r="W294" i="18"/>
  <c r="Y294" i="18" s="1"/>
  <c r="E385" i="18" l="1"/>
  <c r="G385" i="18" s="1"/>
  <c r="F386" i="18" s="1"/>
  <c r="D386" i="18"/>
  <c r="O389" i="18"/>
  <c r="M389" i="18"/>
  <c r="N389" i="18" s="1"/>
  <c r="P389" i="18" s="1"/>
  <c r="X295" i="18"/>
  <c r="V295" i="18"/>
  <c r="W295" i="18" s="1"/>
  <c r="Y295" i="18" s="1"/>
  <c r="E386" i="18" l="1"/>
  <c r="G386" i="18" s="1"/>
  <c r="D387" i="18" s="1"/>
  <c r="V296" i="18"/>
  <c r="W296" i="18" s="1"/>
  <c r="Y296" i="18" s="1"/>
  <c r="X296" i="18"/>
  <c r="O390" i="18"/>
  <c r="M390" i="18"/>
  <c r="N390" i="18" s="1"/>
  <c r="P390" i="18" s="1"/>
  <c r="F387" i="18" l="1"/>
  <c r="E387" i="18" s="1"/>
  <c r="G387" i="18" s="1"/>
  <c r="D388" i="18"/>
  <c r="E388" i="18" s="1"/>
  <c r="G388" i="18" s="1"/>
  <c r="F388" i="18"/>
  <c r="O391" i="18"/>
  <c r="M391" i="18"/>
  <c r="N391" i="18" s="1"/>
  <c r="P391" i="18" s="1"/>
  <c r="X297" i="18"/>
  <c r="V297" i="18"/>
  <c r="W297" i="18" s="1"/>
  <c r="Y297" i="18" s="1"/>
  <c r="X298" i="18" l="1"/>
  <c r="V298" i="18"/>
  <c r="W298" i="18" s="1"/>
  <c r="Y298" i="18" s="1"/>
  <c r="O392" i="18"/>
  <c r="M392" i="18"/>
  <c r="N392" i="18" s="1"/>
  <c r="P392" i="18" s="1"/>
  <c r="F389" i="18"/>
  <c r="D389" i="18"/>
  <c r="O393" i="18" l="1"/>
  <c r="M393" i="18"/>
  <c r="N393" i="18" s="1"/>
  <c r="P393" i="18" s="1"/>
  <c r="X299" i="18"/>
  <c r="V299" i="18"/>
  <c r="W299" i="18" s="1"/>
  <c r="Y299" i="18" s="1"/>
  <c r="E389" i="18"/>
  <c r="G389" i="18" s="1"/>
  <c r="O394" i="18" l="1"/>
  <c r="M394" i="18"/>
  <c r="N394" i="18" s="1"/>
  <c r="P394" i="18" s="1"/>
  <c r="V300" i="18"/>
  <c r="W300" i="18" s="1"/>
  <c r="Y300" i="18" s="1"/>
  <c r="X300" i="18"/>
  <c r="D390" i="18"/>
  <c r="E390" i="18" s="1"/>
  <c r="G390" i="18" s="1"/>
  <c r="F390" i="18"/>
  <c r="F391" i="18" l="1"/>
  <c r="D391" i="18"/>
  <c r="O395" i="18"/>
  <c r="M395" i="18"/>
  <c r="X301" i="18"/>
  <c r="V301" i="18"/>
  <c r="W301" i="18" s="1"/>
  <c r="Y301" i="18" s="1"/>
  <c r="E391" i="18" l="1"/>
  <c r="G391" i="18" s="1"/>
  <c r="F392" i="18" s="1"/>
  <c r="X302" i="18"/>
  <c r="V302" i="18"/>
  <c r="W302" i="18" s="1"/>
  <c r="Y302" i="18" s="1"/>
  <c r="M12" i="18"/>
  <c r="O33" i="18"/>
  <c r="M10" i="18" s="1"/>
  <c r="N395" i="18"/>
  <c r="M33" i="18"/>
  <c r="D392" i="18" l="1"/>
  <c r="E392" i="18" s="1"/>
  <c r="G392" i="18" s="1"/>
  <c r="X303" i="18"/>
  <c r="V303" i="18"/>
  <c r="W303" i="18" s="1"/>
  <c r="Y303" i="18" s="1"/>
  <c r="N33" i="18"/>
  <c r="P395" i="18"/>
  <c r="F393" i="18" l="1"/>
  <c r="D393" i="18"/>
  <c r="E393" i="18" s="1"/>
  <c r="G393" i="18" s="1"/>
  <c r="F394" i="18" s="1"/>
  <c r="X304" i="18"/>
  <c r="V304" i="18"/>
  <c r="W304" i="18" s="1"/>
  <c r="Y304" i="18" s="1"/>
  <c r="D394" i="18" l="1"/>
  <c r="E394" i="18" s="1"/>
  <c r="G394" i="18" s="1"/>
  <c r="X305" i="18"/>
  <c r="V305" i="18"/>
  <c r="W305" i="18" s="1"/>
  <c r="Y305" i="18" s="1"/>
  <c r="D395" i="18" l="1"/>
  <c r="E395" i="18" s="1"/>
  <c r="F395" i="18"/>
  <c r="X306" i="18"/>
  <c r="V306" i="18"/>
  <c r="W306" i="18" s="1"/>
  <c r="Y306" i="18" s="1"/>
  <c r="D33" i="18"/>
  <c r="L12" i="18"/>
  <c r="N12" i="18" s="1"/>
  <c r="F33" i="18"/>
  <c r="L10" i="18" s="1"/>
  <c r="N10" i="18" s="1"/>
  <c r="X307" i="18" l="1"/>
  <c r="V307" i="18"/>
  <c r="W307" i="18" s="1"/>
  <c r="Y307" i="18" s="1"/>
  <c r="E33" i="18"/>
  <c r="G395" i="18"/>
  <c r="V308" i="18" l="1"/>
  <c r="W308" i="18" s="1"/>
  <c r="Y308" i="18" s="1"/>
  <c r="X308" i="18"/>
  <c r="X309" i="18" l="1"/>
  <c r="V309" i="18"/>
  <c r="W309" i="18" s="1"/>
  <c r="Y309" i="18" s="1"/>
  <c r="X310" i="18" l="1"/>
  <c r="V310" i="18"/>
  <c r="W310" i="18" s="1"/>
  <c r="Y310" i="18" s="1"/>
  <c r="X311" i="18" l="1"/>
  <c r="V311" i="18"/>
  <c r="W311" i="18" s="1"/>
  <c r="Y311" i="18" s="1"/>
  <c r="X312" i="18" l="1"/>
  <c r="V312" i="18"/>
  <c r="W312" i="18" s="1"/>
  <c r="Y312" i="18" s="1"/>
  <c r="X313" i="18" l="1"/>
  <c r="V313" i="18"/>
  <c r="W313" i="18" s="1"/>
  <c r="Y313" i="18" s="1"/>
  <c r="X314" i="18" l="1"/>
  <c r="V314" i="18"/>
  <c r="W314" i="18" s="1"/>
  <c r="Y314" i="18" s="1"/>
  <c r="X315" i="18" l="1"/>
  <c r="V315" i="18"/>
  <c r="W315" i="18" s="1"/>
  <c r="Y315" i="18" s="1"/>
  <c r="V316" i="18" l="1"/>
  <c r="X316" i="18"/>
  <c r="W316" i="18" l="1"/>
  <c r="Y316" i="18" s="1"/>
  <c r="X317" i="18" s="1"/>
  <c r="V317" i="18"/>
  <c r="W317" i="18" l="1"/>
  <c r="Y317" i="18" s="1"/>
  <c r="X318" i="18" s="1"/>
  <c r="V318" i="18" l="1"/>
  <c r="W318" i="18" s="1"/>
  <c r="Y318" i="18" s="1"/>
  <c r="X319" i="18" s="1"/>
  <c r="V319" i="18" l="1"/>
  <c r="W319" i="18" s="1"/>
  <c r="Y319" i="18" s="1"/>
  <c r="V320" i="18" s="1"/>
  <c r="X320" i="18" l="1"/>
  <c r="W320" i="18" s="1"/>
  <c r="Y320" i="18" s="1"/>
  <c r="V321" i="18" l="1"/>
  <c r="W321" i="18" s="1"/>
  <c r="Y321" i="18" s="1"/>
  <c r="X322" i="18" s="1"/>
  <c r="X321" i="18"/>
  <c r="V322" i="18" l="1"/>
  <c r="W322" i="18" s="1"/>
  <c r="Y322" i="18" s="1"/>
  <c r="X323" i="18" s="1"/>
  <c r="V323" i="18" l="1"/>
  <c r="W323" i="18" s="1"/>
  <c r="Y323" i="18" s="1"/>
  <c r="V324" i="18" s="1"/>
  <c r="X324" i="18" l="1"/>
  <c r="W324" i="18" s="1"/>
  <c r="Y324" i="18" s="1"/>
  <c r="X325" i="18" l="1"/>
  <c r="V325" i="18"/>
  <c r="W325" i="18" s="1"/>
  <c r="Y325" i="18" s="1"/>
  <c r="X326" i="18" l="1"/>
  <c r="V326" i="18"/>
  <c r="W326" i="18" s="1"/>
  <c r="Y326" i="18" s="1"/>
  <c r="X327" i="18" l="1"/>
  <c r="V327" i="18"/>
  <c r="W327" i="18" s="1"/>
  <c r="Y327" i="18" s="1"/>
  <c r="V328" i="18" l="1"/>
  <c r="X328" i="18"/>
  <c r="W328" i="18" l="1"/>
  <c r="Y328" i="18" s="1"/>
  <c r="X329" i="18" s="1"/>
  <c r="V329" i="18"/>
  <c r="W329" i="18" l="1"/>
  <c r="Y329" i="18" s="1"/>
  <c r="V330" i="18" s="1"/>
  <c r="W330" i="18" s="1"/>
  <c r="Y330" i="18" s="1"/>
  <c r="X330" i="18"/>
  <c r="X331" i="18" l="1"/>
  <c r="V331" i="18"/>
  <c r="W331" i="18" s="1"/>
  <c r="Y331" i="18" s="1"/>
  <c r="V332" i="18" l="1"/>
  <c r="X332" i="18"/>
  <c r="W332" i="18" l="1"/>
  <c r="Y332" i="18" s="1"/>
  <c r="X333" i="18" s="1"/>
  <c r="V333" i="18" l="1"/>
  <c r="W333" i="18" s="1"/>
  <c r="Y333" i="18" s="1"/>
  <c r="X334" i="18" l="1"/>
  <c r="V334" i="18"/>
  <c r="W334" i="18" s="1"/>
  <c r="Y334" i="18" s="1"/>
  <c r="X335" i="18" l="1"/>
  <c r="V335" i="18"/>
  <c r="W335" i="18" s="1"/>
  <c r="Y335" i="18" s="1"/>
  <c r="X336" i="18" l="1"/>
  <c r="V336" i="18"/>
  <c r="W336" i="18" s="1"/>
  <c r="Y336" i="18" s="1"/>
  <c r="X337" i="18" s="1"/>
  <c r="V337" i="18" l="1"/>
  <c r="W337" i="18" s="1"/>
  <c r="Y337" i="18" s="1"/>
  <c r="V338" i="18" s="1"/>
  <c r="X338" i="18" l="1"/>
  <c r="W338" i="18" s="1"/>
  <c r="Y338" i="18" s="1"/>
  <c r="X339" i="18" l="1"/>
  <c r="V339" i="18"/>
  <c r="W339" i="18" s="1"/>
  <c r="Y339" i="18" s="1"/>
  <c r="V340" i="18" s="1"/>
  <c r="X340" i="18" l="1"/>
  <c r="W340" i="18" s="1"/>
  <c r="Y340" i="18" s="1"/>
  <c r="V341" i="18" l="1"/>
  <c r="W341" i="18" s="1"/>
  <c r="Y341" i="18" s="1"/>
  <c r="V342" i="18" s="1"/>
  <c r="X341" i="18"/>
  <c r="X342" i="18" l="1"/>
  <c r="W342" i="18" s="1"/>
  <c r="Y342" i="18" s="1"/>
  <c r="V343" i="18" l="1"/>
  <c r="X343" i="18"/>
  <c r="W343" i="18" l="1"/>
  <c r="Y343" i="18" s="1"/>
  <c r="X344" i="18" s="1"/>
  <c r="V344" i="18"/>
  <c r="W344" i="18" s="1"/>
  <c r="Y344" i="18" s="1"/>
  <c r="X345" i="18" s="1"/>
  <c r="V345" i="18" l="1"/>
  <c r="W345" i="18" s="1"/>
  <c r="Y345" i="18" s="1"/>
  <c r="V346" i="18" s="1"/>
  <c r="X346" i="18" l="1"/>
  <c r="W346" i="18" s="1"/>
  <c r="Y346" i="18" s="1"/>
  <c r="V347" i="18" l="1"/>
  <c r="W347" i="18" s="1"/>
  <c r="Y347" i="18" s="1"/>
  <c r="V348" i="18" s="1"/>
  <c r="X347" i="18"/>
  <c r="X348" i="18" l="1"/>
  <c r="W348" i="18" s="1"/>
  <c r="Y348" i="18" s="1"/>
  <c r="X349" i="18" l="1"/>
  <c r="V349" i="18"/>
  <c r="W349" i="18" s="1"/>
  <c r="Y349" i="18" s="1"/>
  <c r="X350" i="18" s="1"/>
  <c r="V350" i="18" l="1"/>
  <c r="W350" i="18" s="1"/>
  <c r="Y350" i="18" s="1"/>
  <c r="X351" i="18" s="1"/>
  <c r="V351" i="18" l="1"/>
  <c r="W351" i="18" s="1"/>
  <c r="Y351" i="18" s="1"/>
  <c r="V352" i="18" s="1"/>
  <c r="X352" i="18" l="1"/>
  <c r="W352" i="18" s="1"/>
  <c r="Y352" i="18" s="1"/>
  <c r="X353" i="18" l="1"/>
  <c r="V353" i="18"/>
  <c r="W353" i="18" s="1"/>
  <c r="Y353" i="18" s="1"/>
  <c r="X354" i="18" s="1"/>
  <c r="V354" i="18" l="1"/>
  <c r="W354" i="18" s="1"/>
  <c r="Y354" i="18" s="1"/>
  <c r="X355" i="18" s="1"/>
  <c r="V355" i="18" l="1"/>
  <c r="W355" i="18" s="1"/>
  <c r="Y355" i="18" s="1"/>
  <c r="V356" i="18" s="1"/>
  <c r="X356" i="18" l="1"/>
  <c r="W356" i="18" s="1"/>
  <c r="Y356" i="18" s="1"/>
  <c r="X357" i="18" l="1"/>
  <c r="V357" i="18"/>
  <c r="W357" i="18" s="1"/>
  <c r="Y357" i="18" s="1"/>
  <c r="X358" i="18" l="1"/>
  <c r="V358" i="18"/>
  <c r="W358" i="18" s="1"/>
  <c r="Y358" i="18" s="1"/>
  <c r="X359" i="18" l="1"/>
  <c r="V359" i="18"/>
  <c r="W359" i="18" s="1"/>
  <c r="Y359" i="18" s="1"/>
  <c r="X360" i="18" l="1"/>
  <c r="V360" i="18"/>
  <c r="W360" i="18" s="1"/>
  <c r="Y360" i="18" s="1"/>
  <c r="V361" i="18" l="1"/>
  <c r="W361" i="18" s="1"/>
  <c r="Y361" i="18" s="1"/>
  <c r="X361" i="18"/>
  <c r="V362" i="18" l="1"/>
  <c r="X362" i="18"/>
  <c r="W362" i="18" l="1"/>
  <c r="Y362" i="18" s="1"/>
  <c r="X363" i="18" s="1"/>
  <c r="V363" i="18"/>
  <c r="W363" i="18" l="1"/>
  <c r="Y363" i="18" s="1"/>
  <c r="V364" i="18"/>
  <c r="W364" i="18" s="1"/>
  <c r="Y364" i="18" s="1"/>
  <c r="X364" i="18"/>
  <c r="X365" i="18" l="1"/>
  <c r="V365" i="18"/>
  <c r="W365" i="18" s="1"/>
  <c r="Y365" i="18" s="1"/>
  <c r="X366" i="18" l="1"/>
  <c r="V366" i="18"/>
  <c r="W366" i="18" s="1"/>
  <c r="Y366" i="18" s="1"/>
  <c r="V367" i="18" l="1"/>
  <c r="X367" i="18"/>
  <c r="W367" i="18" l="1"/>
  <c r="Y367" i="18" s="1"/>
  <c r="V368" i="18"/>
  <c r="X368" i="18"/>
  <c r="W368" i="18" l="1"/>
  <c r="Y368" i="18" s="1"/>
  <c r="X369" i="18" s="1"/>
  <c r="V369" i="18"/>
  <c r="W369" i="18" l="1"/>
  <c r="Y369" i="18" s="1"/>
  <c r="V370" i="18" s="1"/>
  <c r="X370" i="18" l="1"/>
  <c r="W370" i="18" s="1"/>
  <c r="Y370" i="18" s="1"/>
  <c r="X371" i="18" l="1"/>
  <c r="V371" i="18"/>
  <c r="W371" i="18" s="1"/>
  <c r="Y371" i="18" s="1"/>
  <c r="X372" i="18" s="1"/>
  <c r="V372" i="18" l="1"/>
  <c r="W372" i="18" s="1"/>
  <c r="Y372" i="18" s="1"/>
  <c r="X373" i="18" l="1"/>
  <c r="V373" i="18"/>
  <c r="W373" i="18" s="1"/>
  <c r="Y373" i="18" s="1"/>
  <c r="X374" i="18" l="1"/>
  <c r="V374" i="18"/>
  <c r="W374" i="18" s="1"/>
  <c r="Y374" i="18" s="1"/>
  <c r="X375" i="18" s="1"/>
  <c r="V375" i="18" l="1"/>
  <c r="W375" i="18" s="1"/>
  <c r="Y375" i="18" s="1"/>
  <c r="V376" i="18" s="1"/>
  <c r="X376" i="18" l="1"/>
  <c r="W376" i="18" s="1"/>
  <c r="Y376" i="18" s="1"/>
  <c r="X377" i="18" l="1"/>
  <c r="V377" i="18"/>
  <c r="W377" i="18" s="1"/>
  <c r="Y377" i="18" s="1"/>
  <c r="V378" i="18" s="1"/>
  <c r="X378" i="18" l="1"/>
  <c r="W378" i="18" s="1"/>
  <c r="Y378" i="18" s="1"/>
  <c r="X379" i="18" l="1"/>
  <c r="V379" i="18"/>
  <c r="W379" i="18" s="1"/>
  <c r="Y379" i="18" s="1"/>
  <c r="V380" i="18" l="1"/>
  <c r="W380" i="18" s="1"/>
  <c r="Y380" i="18" s="1"/>
  <c r="X380" i="18"/>
  <c r="X381" i="18" l="1"/>
  <c r="V381" i="18"/>
  <c r="W381" i="18" s="1"/>
  <c r="Y381" i="18" s="1"/>
  <c r="V382" i="18" l="1"/>
  <c r="W382" i="18" s="1"/>
  <c r="Y382" i="18" s="1"/>
  <c r="V383" i="18" s="1"/>
  <c r="X382" i="18"/>
  <c r="X383" i="18" l="1"/>
  <c r="W383" i="18" s="1"/>
  <c r="Y383" i="18" s="1"/>
  <c r="X384" i="18" l="1"/>
  <c r="V384" i="18"/>
  <c r="W384" i="18" s="1"/>
  <c r="Y384" i="18" s="1"/>
  <c r="X385" i="18" s="1"/>
  <c r="V385" i="18" l="1"/>
  <c r="W385" i="18" s="1"/>
  <c r="Y385" i="18" s="1"/>
  <c r="X386" i="18" s="1"/>
  <c r="V386" i="18" l="1"/>
  <c r="W386" i="18" s="1"/>
  <c r="Y386" i="18" s="1"/>
  <c r="X387" i="18" s="1"/>
  <c r="V387" i="18" l="1"/>
  <c r="W387" i="18" s="1"/>
  <c r="Y387" i="18" s="1"/>
  <c r="X388" i="18" s="1"/>
  <c r="V388" i="18" l="1"/>
  <c r="W388" i="18" s="1"/>
  <c r="Y388" i="18" s="1"/>
  <c r="V389" i="18" s="1"/>
  <c r="X389" i="18" l="1"/>
  <c r="W389" i="18" s="1"/>
  <c r="Y389" i="18" s="1"/>
  <c r="V390" i="18" l="1"/>
  <c r="W390" i="18" s="1"/>
  <c r="Y390" i="18" s="1"/>
  <c r="X391" i="18" s="1"/>
  <c r="X390" i="18"/>
  <c r="V391" i="18" l="1"/>
  <c r="W391" i="18" s="1"/>
  <c r="Y391" i="18" s="1"/>
  <c r="V392" i="18" s="1"/>
  <c r="X392" i="18" l="1"/>
  <c r="W392" i="18" s="1"/>
  <c r="Y392" i="18" s="1"/>
  <c r="X393" i="18" l="1"/>
  <c r="V393" i="18"/>
  <c r="W393" i="18" s="1"/>
  <c r="Y393" i="18" s="1"/>
  <c r="V394" i="18" l="1"/>
  <c r="W394" i="18" s="1"/>
  <c r="Y394" i="18" s="1"/>
  <c r="X395" i="18" s="1"/>
  <c r="X394" i="18"/>
  <c r="V395" i="18" l="1"/>
  <c r="W395" i="18" s="1"/>
  <c r="V33" i="18"/>
  <c r="X33" i="18"/>
  <c r="P10" i="18" s="1"/>
  <c r="P12" i="18"/>
  <c r="W33" i="18" l="1"/>
  <c r="Y395" i="18"/>
</calcChain>
</file>

<file path=xl/sharedStrings.xml><?xml version="1.0" encoding="utf-8"?>
<sst xmlns="http://schemas.openxmlformats.org/spreadsheetml/2006/main" count="96" uniqueCount="71">
  <si>
    <t>Pozostało do spłaty</t>
  </si>
  <si>
    <t>Odsetki</t>
  </si>
  <si>
    <t>Rata</t>
  </si>
  <si>
    <t>Kapitał</t>
  </si>
  <si>
    <t>Wibor</t>
  </si>
  <si>
    <t>Marża</t>
  </si>
  <si>
    <t>Stopa procentowa kredytu</t>
  </si>
  <si>
    <t>raty równe</t>
  </si>
  <si>
    <t>raty malejące</t>
  </si>
  <si>
    <t>NIE</t>
  </si>
  <si>
    <t>TAK</t>
  </si>
  <si>
    <t>Miesiąc</t>
  </si>
  <si>
    <t>SUMA</t>
  </si>
  <si>
    <t>co miesiąc</t>
  </si>
  <si>
    <t>jednorazowo</t>
  </si>
  <si>
    <t>na koniec inwestycji</t>
  </si>
  <si>
    <t>Razem oprocentowanie (nic nie wpisuj, łączne oprocentowane policzy się samo):</t>
  </si>
  <si>
    <t>PODSTAWOWE DANE - UZUPEŁNIJ DANE W POLACH ZAZNACZONYCH ŻÓŁTYM KOLOREM</t>
  </si>
  <si>
    <t>% wartości nieruchomości</t>
  </si>
  <si>
    <t>30 czerwca 2022</t>
  </si>
  <si>
    <t>% obecnego salda kredytu</t>
  </si>
  <si>
    <t>Wybierz, jakie raty płacisz (równe czy malejące):</t>
  </si>
  <si>
    <t>Wybierz czy kredyt jest oprocentowany stopą stałą</t>
  </si>
  <si>
    <r>
      <rPr>
        <b/>
        <sz val="12"/>
        <color theme="1"/>
        <rFont val="Open Sans"/>
        <family val="2"/>
        <charset val="238"/>
      </rPr>
      <t>Wpisz marż</t>
    </r>
    <r>
      <rPr>
        <sz val="12"/>
        <color theme="1"/>
        <rFont val="Open Sans"/>
        <family val="2"/>
        <charset val="238"/>
      </rPr>
      <t>ę (podaj wysokość marży, nawet jeśli kredyt jest oprocentowany stopą stałą; w takiej sytuacji wpisz marżę, jaka obowiązuje Cię po okresie stałego oprocentowania)</t>
    </r>
  </si>
  <si>
    <r>
      <rPr>
        <b/>
        <sz val="12"/>
        <color theme="1"/>
        <rFont val="Open Sans"/>
        <family val="2"/>
        <charset val="238"/>
      </rPr>
      <t>Wpisz marż</t>
    </r>
    <r>
      <rPr>
        <sz val="12"/>
        <color theme="1"/>
        <rFont val="Open Sans"/>
        <family val="2"/>
        <charset val="238"/>
      </rPr>
      <t>ę kredytu oprocentowanego stopą zmienną (wpisz marżę, jaka obowiązuje Cię po okresie stałego oprocentowania)</t>
    </r>
  </si>
  <si>
    <t>Oprocentowanie stałe
 PIERWSZE 5 LAT</t>
  </si>
  <si>
    <t xml:space="preserve">Oprocentowanie zmienne 
PO 10. ROKU </t>
  </si>
  <si>
    <t>Jeśli kredyt oprocentowany jest stopą stałą, wpisz ile  miesięcy obowiązuje Cię stała stopa (zazwyczaj jest to 5, 7 lub 10 lat)</t>
  </si>
  <si>
    <r>
      <t xml:space="preserve">Wpisz </t>
    </r>
    <r>
      <rPr>
        <b/>
        <sz val="12"/>
        <color theme="1"/>
        <rFont val="Open Sans"/>
        <family val="2"/>
        <charset val="238"/>
      </rPr>
      <t>oprocentowanie po okresie obowiązywania stałej stopy</t>
    </r>
    <r>
      <rPr>
        <sz val="12"/>
        <color theme="1"/>
        <rFont val="Open Sans"/>
        <family val="2"/>
        <charset val="238"/>
      </rPr>
      <t xml:space="preserve">, podaj </t>
    </r>
    <r>
      <rPr>
        <b/>
        <sz val="12"/>
        <color theme="1"/>
        <rFont val="Open Sans"/>
        <family val="2"/>
        <charset val="238"/>
      </rPr>
      <t>WIBOR</t>
    </r>
    <r>
      <rPr>
        <sz val="12"/>
        <color theme="1"/>
        <rFont val="Open Sans"/>
        <family val="2"/>
        <charset val="238"/>
      </rPr>
      <t xml:space="preserve"> (podaj wysokość WIBOR, nawet jeśli kredyt oprocentowany jest stopą stałą)</t>
    </r>
  </si>
  <si>
    <t>STANDARDOWY KREDYT DLA PORÓWNANIA:</t>
  </si>
  <si>
    <t>Oprocentowanie z Banku</t>
  </si>
  <si>
    <t>Dopłata</t>
  </si>
  <si>
    <t>Oprocentowanie stałe
 OD 6. do 10. ROKU</t>
  </si>
  <si>
    <t>Odsetki w całym okresie kredytu</t>
  </si>
  <si>
    <t>Suma odsetek w pierwszych 10. latach</t>
  </si>
  <si>
    <t>Suma odsetek od 11. roku do końca kredytu</t>
  </si>
  <si>
    <t>Pierwsza rata</t>
  </si>
  <si>
    <t>Kapitał do spłaty na koniec 10.roku</t>
  </si>
  <si>
    <t>Rata na koniec 10. roku czyli ostatnia rata z dopłatą</t>
  </si>
  <si>
    <r>
      <t xml:space="preserve">Wpisz </t>
    </r>
    <r>
      <rPr>
        <b/>
        <sz val="12"/>
        <color theme="1"/>
        <rFont val="Open Sans"/>
        <family val="2"/>
        <charset val="238"/>
      </rPr>
      <t>okres kredytu w miesiącach</t>
    </r>
  </si>
  <si>
    <t>Pierwsza rata po zakończeniu dopłat (11 rok)</t>
  </si>
  <si>
    <r>
      <t xml:space="preserve">Wpisz </t>
    </r>
    <r>
      <rPr>
        <b/>
        <sz val="12"/>
        <color theme="1"/>
        <rFont val="Open Sans"/>
        <family val="2"/>
        <charset val="238"/>
      </rPr>
      <t xml:space="preserve">WIBOR/WIRON po pierwszych 10 latach </t>
    </r>
    <r>
      <rPr>
        <sz val="12"/>
        <color theme="1"/>
        <rFont val="Open Sans"/>
        <family val="2"/>
        <charset val="238"/>
      </rPr>
      <t xml:space="preserve"> (podaj tę wartość, nawet jeśli kredyt oprocentowany jest, w pierwszych latach stopą stałą)</t>
    </r>
  </si>
  <si>
    <r>
      <rPr>
        <b/>
        <sz val="12"/>
        <color theme="1"/>
        <rFont val="Open Sans"/>
        <family val="2"/>
        <charset val="238"/>
      </rPr>
      <t>Wybierz jakie raty będziesz płacić po 10 roku</t>
    </r>
    <r>
      <rPr>
        <sz val="12"/>
        <color theme="1"/>
        <rFont val="Open Sans"/>
        <family val="2"/>
        <charset val="238"/>
      </rPr>
      <t>: równe czy malejące. Program "Bezpieczny kredyt" zakłada raty malejące przez pierwsze 10 lat kredytu a potem raty równe, ale możesz sam wybrać rodzaj rat płaconych po 10. roku.</t>
    </r>
  </si>
  <si>
    <t>Realne procentowanie</t>
  </si>
  <si>
    <t>https://marciniwuc.com/</t>
  </si>
  <si>
    <r>
      <rPr>
        <b/>
        <sz val="16"/>
        <color rgb="FFC00000"/>
        <rFont val="Open Sans"/>
        <family val="2"/>
        <charset val="238"/>
      </rPr>
      <t>Różnica</t>
    </r>
    <r>
      <rPr>
        <b/>
        <sz val="16"/>
        <color theme="1"/>
        <rFont val="Open Sans"/>
        <family val="2"/>
        <charset val="238"/>
      </rPr>
      <t xml:space="preserve">
O ile taniej w kredycie z dopłatą?</t>
    </r>
  </si>
  <si>
    <r>
      <t xml:space="preserve">Kredyt z programem </t>
    </r>
    <r>
      <rPr>
        <b/>
        <sz val="16"/>
        <color rgb="FF024460"/>
        <rFont val="Open Sans"/>
        <family val="2"/>
        <charset val="238"/>
      </rPr>
      <t>"BEZPIECZNY KREDYT 2%"</t>
    </r>
  </si>
  <si>
    <r>
      <t>Kredyt zaciągnięty i spłacany na takich samych zasadach, jak "BEZPIECZNY KREDYT 2%", ale</t>
    </r>
    <r>
      <rPr>
        <b/>
        <sz val="16"/>
        <color rgb="FFED6862"/>
        <rFont val="Open Sans"/>
        <family val="2"/>
        <charset val="238"/>
      </rPr>
      <t xml:space="preserve"> BEZ DOPŁAT</t>
    </r>
  </si>
  <si>
    <r>
      <t xml:space="preserve">Wpisz wysokość </t>
    </r>
    <r>
      <rPr>
        <b/>
        <sz val="12"/>
        <color theme="1"/>
        <rFont val="Open Sans"/>
        <family val="2"/>
        <charset val="238"/>
      </rPr>
      <t>oprocentowania stałego Twojego kredytu w pierwszych 5 latach</t>
    </r>
  </si>
  <si>
    <r>
      <t xml:space="preserve">Wpisz wysokość </t>
    </r>
    <r>
      <rPr>
        <b/>
        <sz val="12"/>
        <color theme="1"/>
        <rFont val="Open Sans"/>
        <family val="2"/>
        <charset val="238"/>
      </rPr>
      <t>oprocentowania stałego</t>
    </r>
    <r>
      <rPr>
        <sz val="12"/>
        <color theme="1"/>
        <rFont val="Open Sans"/>
        <family val="2"/>
        <charset val="238"/>
      </rPr>
      <t xml:space="preserve"> Twojego kredytu w kolejnych 5 latach </t>
    </r>
    <r>
      <rPr>
        <b/>
        <sz val="12"/>
        <color theme="1"/>
        <rFont val="Open Sans"/>
        <family val="2"/>
        <charset val="238"/>
      </rPr>
      <t>(lata 6-10)</t>
    </r>
  </si>
  <si>
    <t>Wpisz wysokość oprocentowania stałego, jeśli ma zastosowanie</t>
  </si>
  <si>
    <t>Razem oprocentowanie zmienne (nic nie wpisuj, łączne oprocentowane policzy się samo)</t>
  </si>
  <si>
    <r>
      <t xml:space="preserve">SCENARIUSZ - KORZYSTAM Z PROGRAMU </t>
    </r>
    <r>
      <rPr>
        <b/>
        <sz val="16"/>
        <color rgb="FF025560"/>
        <rFont val="Open Sans"/>
        <family val="2"/>
        <charset val="238"/>
      </rPr>
      <t>BEZPIECZNY KREDYT</t>
    </r>
  </si>
  <si>
    <t>Data</t>
  </si>
  <si>
    <r>
      <t>SCENARIUSZ - KREDYT TAKI SAM, JAK W "BEZPIECZNY KREDYT" ALE</t>
    </r>
    <r>
      <rPr>
        <b/>
        <sz val="14"/>
        <color rgb="FFC00000"/>
        <rFont val="Open Sans"/>
        <family val="2"/>
        <charset val="238"/>
      </rPr>
      <t xml:space="preserve"> BEZ DOPŁAT</t>
    </r>
  </si>
  <si>
    <r>
      <t>SCENARIUSZ PODSTAWOWY -</t>
    </r>
    <r>
      <rPr>
        <b/>
        <sz val="11"/>
        <color rgb="FF00A5BB"/>
        <rFont val="Open Sans"/>
        <family val="2"/>
        <charset val="238"/>
      </rPr>
      <t xml:space="preserve"> STANDARDOWY KREDYT DLA PORÓWNANIA</t>
    </r>
  </si>
  <si>
    <r>
      <rPr>
        <b/>
        <sz val="16"/>
        <color rgb="FF00A5BB"/>
        <rFont val="Open Sans"/>
        <family val="2"/>
        <charset val="238"/>
      </rPr>
      <t>Standardowy kredyt</t>
    </r>
    <r>
      <rPr>
        <b/>
        <sz val="16"/>
        <color theme="1"/>
        <rFont val="Open Sans"/>
        <family val="2"/>
        <charset val="238"/>
      </rPr>
      <t>, dla porównania</t>
    </r>
  </si>
  <si>
    <t>rok kredytu</t>
  </si>
  <si>
    <t>DOPŁATY
odsetki wyniosą około
 2%+ marża</t>
  </si>
  <si>
    <t>BEZ DOPŁAT
odsetki według umowy z bankiem np. WIRON+ marża</t>
  </si>
  <si>
    <r>
      <rPr>
        <b/>
        <i/>
        <sz val="14"/>
        <color rgb="FF00A5BB"/>
        <rFont val="Calibri"/>
        <family val="2"/>
        <charset val="238"/>
        <scheme val="minor"/>
      </rPr>
      <t>stała stopa,</t>
    </r>
    <r>
      <rPr>
        <b/>
        <i/>
        <sz val="14"/>
        <color theme="1"/>
        <rFont val="Calibri"/>
        <family val="2"/>
        <charset val="238"/>
        <scheme val="minor"/>
      </rPr>
      <t xml:space="preserve"> pierwsze 5 lat, raty malejące</t>
    </r>
  </si>
  <si>
    <r>
      <rPr>
        <b/>
        <i/>
        <sz val="14"/>
        <color rgb="FF00A5BB"/>
        <rFont val="Calibri"/>
        <family val="2"/>
        <charset val="238"/>
        <scheme val="minor"/>
      </rPr>
      <t>stała stopa,</t>
    </r>
    <r>
      <rPr>
        <b/>
        <i/>
        <sz val="14"/>
        <color theme="1"/>
        <rFont val="Calibri"/>
        <family val="2"/>
        <charset val="238"/>
        <scheme val="minor"/>
      </rPr>
      <t xml:space="preserve"> kolejne 5 lat, raty malejące</t>
    </r>
  </si>
  <si>
    <r>
      <rPr>
        <b/>
        <i/>
        <sz val="14"/>
        <color rgb="FF00A5BB"/>
        <rFont val="Calibri"/>
        <family val="2"/>
        <charset val="238"/>
        <scheme val="minor"/>
      </rPr>
      <t>stopa zmienna</t>
    </r>
    <r>
      <rPr>
        <b/>
        <i/>
        <sz val="14"/>
        <color theme="1"/>
        <rFont val="Calibri"/>
        <family val="2"/>
        <charset val="238"/>
        <scheme val="minor"/>
      </rPr>
      <t>, raty równe</t>
    </r>
  </si>
  <si>
    <r>
      <t xml:space="preserve">Wpisz </t>
    </r>
    <r>
      <rPr>
        <b/>
        <sz val="12"/>
        <color theme="1"/>
        <rFont val="Open Sans"/>
        <family val="2"/>
        <charset val="238"/>
      </rPr>
      <t>kwotę kredytu hipotecznego.</t>
    </r>
    <r>
      <rPr>
        <sz val="12"/>
        <color theme="1"/>
        <rFont val="Open Sans"/>
        <family val="2"/>
        <charset val="238"/>
      </rPr>
      <t xml:space="preserve"> Maksymalna wysokość kredytu to 600 tys. zł dla małżeństw igospodartw z z dzieckiem lub 500 tys. zł dla pozostałych osób. </t>
    </r>
  </si>
  <si>
    <t>10 LAT DOPŁAT</t>
  </si>
  <si>
    <t>rata kredytu</t>
  </si>
  <si>
    <r>
      <rPr>
        <b/>
        <sz val="14"/>
        <rFont val="Calibri"/>
        <family val="2"/>
        <charset val="238"/>
        <scheme val="minor"/>
      </rPr>
      <t>LATA OD 6 DO 10:</t>
    </r>
    <r>
      <rPr>
        <b/>
        <sz val="14"/>
        <color rgb="FF00B050"/>
        <rFont val="Calibri"/>
        <family val="2"/>
        <charset val="238"/>
        <scheme val="minor"/>
      </rPr>
      <t xml:space="preserve"> NOWA!!! stała stopa
 RATY MALEJĄCE</t>
    </r>
  </si>
  <si>
    <r>
      <rPr>
        <b/>
        <sz val="14"/>
        <rFont val="Calibri"/>
        <family val="2"/>
        <charset val="238"/>
        <scheme val="minor"/>
      </rPr>
      <t>LATA od 1 do 5:</t>
    </r>
    <r>
      <rPr>
        <b/>
        <sz val="14"/>
        <color rgb="FFC00000"/>
        <rFont val="Calibri"/>
        <family val="2"/>
        <charset val="238"/>
        <scheme val="minor"/>
      </rPr>
      <t xml:space="preserve">
stała stopa, 
RATY MALEJĄCE</t>
    </r>
  </si>
  <si>
    <r>
      <rPr>
        <b/>
        <sz val="14"/>
        <rFont val="Calibri"/>
        <family val="2"/>
        <charset val="238"/>
        <scheme val="minor"/>
      </rPr>
      <t>OD 11 ROKU:</t>
    </r>
    <r>
      <rPr>
        <b/>
        <sz val="14"/>
        <color rgb="FF7030A0"/>
        <rFont val="Calibri"/>
        <family val="2"/>
        <charset val="238"/>
        <scheme val="minor"/>
      </rPr>
      <t xml:space="preserve">
stopa zmienna,
RATY RÓWNE</t>
    </r>
  </si>
  <si>
    <t xml:space="preserve">Tu wprowadź wysokość dopłaty - w pierwszym okresie, przejściowo wynosi ona 5,14%. </t>
  </si>
  <si>
    <t>Maksymalna dopłata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</si>
</sst>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  <numFmt numFmtId="165" formatCode="0.0%"/>
    <numFmt numFmtId="166" formatCode="0&quot; miesięcy&quot;"/>
    <numFmt numFmtId="167" formatCode="mmmm\ yyyy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  <charset val="238"/>
    </font>
    <font>
      <b/>
      <sz val="11"/>
      <color theme="1"/>
      <name val="Open Sans"/>
      <family val="2"/>
      <charset val="238"/>
    </font>
    <font>
      <i/>
      <sz val="11"/>
      <color theme="1"/>
      <name val="Open Sans"/>
      <family val="2"/>
      <charset val="238"/>
    </font>
    <font>
      <i/>
      <sz val="8"/>
      <color theme="1"/>
      <name val="Open Sans"/>
      <family val="2"/>
      <charset val="238"/>
    </font>
    <font>
      <b/>
      <i/>
      <sz val="11"/>
      <color theme="1"/>
      <name val="Open Sans"/>
      <family val="2"/>
      <charset val="238"/>
    </font>
    <font>
      <b/>
      <sz val="11"/>
      <name val="Open Sans"/>
      <family val="2"/>
      <charset val="238"/>
    </font>
    <font>
      <b/>
      <sz val="11"/>
      <color theme="0"/>
      <name val="Open Sans"/>
      <family val="2"/>
      <charset val="238"/>
    </font>
    <font>
      <b/>
      <sz val="12"/>
      <color theme="1"/>
      <name val="Open Sans"/>
      <family val="2"/>
      <charset val="238"/>
    </font>
    <font>
      <sz val="12"/>
      <color theme="1"/>
      <name val="Open Sans"/>
      <family val="2"/>
      <charset val="238"/>
    </font>
    <font>
      <sz val="8"/>
      <color theme="1"/>
      <name val="Open Sans"/>
      <family val="2"/>
      <charset val="238"/>
    </font>
    <font>
      <b/>
      <sz val="16"/>
      <color theme="1"/>
      <name val="Roboto"/>
    </font>
    <font>
      <b/>
      <sz val="16"/>
      <color theme="1"/>
      <name val="Open Sans"/>
      <family val="2"/>
      <charset val="238"/>
    </font>
    <font>
      <i/>
      <sz val="12"/>
      <color theme="1"/>
      <name val="Open Sans"/>
      <family val="2"/>
      <charset val="238"/>
    </font>
    <font>
      <sz val="16"/>
      <color theme="1"/>
      <name val="Open Sans"/>
      <family val="2"/>
      <charset val="238"/>
    </font>
    <font>
      <sz val="11"/>
      <color rgb="FFFF0000"/>
      <name val="Open Sans"/>
      <family val="2"/>
      <charset val="238"/>
    </font>
    <font>
      <b/>
      <sz val="12"/>
      <color rgb="FFFF0000"/>
      <name val="Open Sans"/>
      <family val="2"/>
      <charset val="238"/>
    </font>
    <font>
      <b/>
      <sz val="14"/>
      <color theme="1"/>
      <name val="Open Sans"/>
      <family val="2"/>
      <charset val="238"/>
    </font>
    <font>
      <sz val="14"/>
      <color theme="1"/>
      <name val="Open Sans"/>
      <family val="2"/>
      <charset val="238"/>
    </font>
    <font>
      <b/>
      <sz val="16"/>
      <color rgb="FFC00000"/>
      <name val="Open Sans"/>
      <family val="2"/>
      <charset val="238"/>
    </font>
    <font>
      <b/>
      <sz val="16"/>
      <color rgb="FF024460"/>
      <name val="Open Sans"/>
      <family val="2"/>
      <charset val="238"/>
    </font>
    <font>
      <b/>
      <sz val="16"/>
      <color rgb="FFED6862"/>
      <name val="Open Sans"/>
      <family val="2"/>
      <charset val="238"/>
    </font>
    <font>
      <b/>
      <sz val="14"/>
      <color rgb="FFFF0000"/>
      <name val="Open Sans"/>
      <family val="2"/>
      <charset val="238"/>
    </font>
    <font>
      <sz val="8"/>
      <name val="Calibri"/>
      <family val="2"/>
      <scheme val="minor"/>
    </font>
    <font>
      <b/>
      <sz val="16"/>
      <color rgb="FF025560"/>
      <name val="Open Sans"/>
      <family val="2"/>
      <charset val="238"/>
    </font>
    <font>
      <b/>
      <sz val="14"/>
      <color rgb="FFC00000"/>
      <name val="Open Sans"/>
      <family val="2"/>
      <charset val="238"/>
    </font>
    <font>
      <b/>
      <sz val="11"/>
      <color rgb="FF00A5BB"/>
      <name val="Open Sans"/>
      <family val="2"/>
      <charset val="238"/>
    </font>
    <font>
      <b/>
      <sz val="16"/>
      <color rgb="FF00A5BB"/>
      <name val="Open Sans"/>
      <family val="2"/>
      <charset val="238"/>
    </font>
    <font>
      <b/>
      <sz val="12"/>
      <color rgb="FF00A5BB"/>
      <name val="Open Sans"/>
      <family val="2"/>
      <charset val="238"/>
    </font>
    <font>
      <b/>
      <i/>
      <sz val="16"/>
      <color theme="4" tint="-0.249977111117893"/>
      <name val="Open Sans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i/>
      <sz val="11"/>
      <color theme="1"/>
      <name val="Poppins"/>
      <charset val="238"/>
    </font>
    <font>
      <b/>
      <sz val="11"/>
      <color rgb="FF024460"/>
      <name val="Calibri"/>
      <family val="2"/>
      <charset val="238"/>
      <scheme val="minor"/>
    </font>
    <font>
      <b/>
      <i/>
      <sz val="14"/>
      <color rgb="FF02446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4"/>
      <color rgb="FF00A5BB"/>
      <name val="Calibri"/>
      <family val="2"/>
      <charset val="238"/>
      <scheme val="minor"/>
    </font>
    <font>
      <b/>
      <i/>
      <sz val="14"/>
      <color theme="1"/>
      <name val="Poppins"/>
      <charset val="238"/>
    </font>
    <font>
      <sz val="18"/>
      <color theme="1"/>
      <name val="Open Sans"/>
      <family val="2"/>
      <charset val="238"/>
    </font>
    <font>
      <b/>
      <i/>
      <sz val="14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i/>
      <sz val="11"/>
      <color theme="1"/>
      <name val="Calibri Light"/>
      <family val="2"/>
      <charset val="238"/>
      <scheme val="major"/>
    </font>
    <font>
      <b/>
      <sz val="14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24460"/>
      <name val="Calibri"/>
      <family val="2"/>
      <charset val="238"/>
      <scheme val="minor"/>
    </font>
    <font>
      <b/>
      <sz val="18"/>
      <color rgb="FF024460"/>
      <name val="Open Sans"/>
      <family val="2"/>
      <charset val="238"/>
    </font>
    <font>
      <b/>
      <sz val="18"/>
      <color rgb="FFED6862"/>
      <name val="Open Sans"/>
      <family val="2"/>
      <charset val="238"/>
    </font>
    <font>
      <b/>
      <sz val="20"/>
      <color theme="1"/>
      <name val="Open Sans"/>
      <family val="2"/>
      <charset val="238"/>
    </font>
    <font>
      <sz val="20"/>
      <color theme="1"/>
      <name val="Open Sans"/>
      <family val="2"/>
      <charset val="238"/>
    </font>
    <font>
      <b/>
      <sz val="20"/>
      <color rgb="FF024460"/>
      <name val="Open Sans"/>
      <family val="2"/>
      <charset val="238"/>
    </font>
    <font>
      <b/>
      <sz val="20"/>
      <color rgb="FFED6862"/>
      <name val="Open Sans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D68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244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7C2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Dashed">
        <color rgb="FFC0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ed">
        <color rgb="FFC00000"/>
      </bottom>
      <diagonal/>
    </border>
    <border>
      <left style="hair">
        <color indexed="64"/>
      </left>
      <right style="hair">
        <color indexed="64"/>
      </right>
      <top style="mediumDashed">
        <color rgb="FFC0000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025560"/>
      </bottom>
      <diagonal/>
    </border>
    <border>
      <left style="thick">
        <color rgb="FF02556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025560"/>
      </left>
      <right/>
      <top/>
      <bottom style="hair">
        <color indexed="64"/>
      </bottom>
      <diagonal/>
    </border>
    <border>
      <left style="hair">
        <color indexed="64"/>
      </left>
      <right style="thick">
        <color rgb="FF025560"/>
      </right>
      <top style="hair">
        <color indexed="64"/>
      </top>
      <bottom style="hair">
        <color indexed="64"/>
      </bottom>
      <diagonal/>
    </border>
    <border>
      <left style="thin">
        <color rgb="FF025560"/>
      </left>
      <right/>
      <top style="hair">
        <color indexed="64"/>
      </top>
      <bottom style="thick">
        <color rgb="FF025560"/>
      </bottom>
      <diagonal/>
    </border>
    <border>
      <left style="thick">
        <color rgb="FF025560"/>
      </left>
      <right style="thick">
        <color rgb="FF025560"/>
      </right>
      <top style="hair">
        <color indexed="64"/>
      </top>
      <bottom style="hair">
        <color indexed="64"/>
      </bottom>
      <diagonal/>
    </border>
    <border>
      <left style="thick">
        <color rgb="FF025560"/>
      </left>
      <right style="thick">
        <color rgb="FF025560"/>
      </right>
      <top style="mediumDashed">
        <color rgb="FFC00000"/>
      </top>
      <bottom style="hair">
        <color indexed="64"/>
      </bottom>
      <diagonal/>
    </border>
    <border>
      <left/>
      <right style="hair">
        <color indexed="64"/>
      </right>
      <top style="mediumDashed">
        <color rgb="FFC00000"/>
      </top>
      <bottom style="hair">
        <color indexed="64"/>
      </bottom>
      <diagonal/>
    </border>
    <border>
      <left style="thick">
        <color rgb="FF025560"/>
      </left>
      <right style="thick">
        <color rgb="FF025560"/>
      </right>
      <top style="mediumDashed">
        <color rgb="FFC00000"/>
      </top>
      <bottom style="mediumDashed">
        <color rgb="FFC00000"/>
      </bottom>
      <diagonal/>
    </border>
    <border>
      <left/>
      <right style="hair">
        <color indexed="64"/>
      </right>
      <top style="mediumDashed">
        <color rgb="FFC00000"/>
      </top>
      <bottom style="mediumDashed">
        <color rgb="FFC00000"/>
      </bottom>
      <diagonal/>
    </border>
    <border>
      <left style="thick">
        <color rgb="FF025560"/>
      </left>
      <right style="hair">
        <color indexed="64"/>
      </right>
      <top style="hair">
        <color indexed="64"/>
      </top>
      <bottom style="mediumDashed">
        <color rgb="FFC00000"/>
      </bottom>
      <diagonal/>
    </border>
    <border>
      <left style="thick">
        <color rgb="FF025560"/>
      </left>
      <right/>
      <top style="hair">
        <color indexed="64"/>
      </top>
      <bottom style="mediumDashed">
        <color rgb="FFC00000"/>
      </bottom>
      <diagonal/>
    </border>
    <border>
      <left/>
      <right/>
      <top/>
      <bottom style="thick">
        <color rgb="FF024460"/>
      </bottom>
      <diagonal/>
    </border>
    <border>
      <left/>
      <right/>
      <top style="thick">
        <color rgb="FF024460"/>
      </top>
      <bottom/>
      <diagonal/>
    </border>
    <border>
      <left/>
      <right style="thick">
        <color rgb="FF024460"/>
      </right>
      <top/>
      <bottom/>
      <diagonal/>
    </border>
    <border>
      <left style="thick">
        <color rgb="FF024460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2" fillId="2" borderId="0" xfId="0" applyFont="1" applyFill="1"/>
    <xf numFmtId="0" fontId="4" fillId="2" borderId="0" xfId="0" applyFont="1" applyFill="1"/>
    <xf numFmtId="10" fontId="2" fillId="2" borderId="0" xfId="2" applyNumberFormat="1" applyFont="1" applyFill="1"/>
    <xf numFmtId="6" fontId="2" fillId="2" borderId="0" xfId="0" applyNumberFormat="1" applyFont="1" applyFill="1"/>
    <xf numFmtId="8" fontId="2" fillId="2" borderId="0" xfId="0" applyNumberFormat="1" applyFont="1" applyFill="1"/>
    <xf numFmtId="0" fontId="3" fillId="2" borderId="0" xfId="0" applyFont="1" applyFill="1"/>
    <xf numFmtId="0" fontId="2" fillId="2" borderId="1" xfId="0" applyFont="1" applyFill="1" applyBorder="1"/>
    <xf numFmtId="164" fontId="2" fillId="2" borderId="1" xfId="0" applyNumberFormat="1" applyFont="1" applyFill="1" applyBorder="1"/>
    <xf numFmtId="165" fontId="4" fillId="2" borderId="1" xfId="2" applyNumberFormat="1" applyFont="1" applyFill="1" applyBorder="1"/>
    <xf numFmtId="6" fontId="2" fillId="2" borderId="1" xfId="0" applyNumberFormat="1" applyFont="1" applyFill="1" applyBorder="1"/>
    <xf numFmtId="0" fontId="7" fillId="10" borderId="1" xfId="0" applyFont="1" applyFill="1" applyBorder="1" applyAlignment="1">
      <alignment horizontal="center" vertical="center" textRotation="90" wrapText="1"/>
    </xf>
    <xf numFmtId="0" fontId="8" fillId="7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left" vertical="center"/>
    </xf>
    <xf numFmtId="0" fontId="3" fillId="2" borderId="1" xfId="0" applyFont="1" applyFill="1" applyBorder="1"/>
    <xf numFmtId="8" fontId="3" fillId="2" borderId="1" xfId="1" applyNumberFormat="1" applyFont="1" applyFill="1" applyBorder="1" applyAlignment="1">
      <alignment horizontal="left" vertical="center"/>
    </xf>
    <xf numFmtId="8" fontId="7" fillId="6" borderId="1" xfId="0" applyNumberFormat="1" applyFont="1" applyFill="1" applyBorder="1" applyAlignment="1">
      <alignment horizontal="center" vertical="center" wrapText="1"/>
    </xf>
    <xf numFmtId="8" fontId="2" fillId="2" borderId="1" xfId="0" applyNumberFormat="1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10" fontId="9" fillId="5" borderId="1" xfId="0" applyNumberFormat="1" applyFont="1" applyFill="1" applyBorder="1" applyAlignment="1">
      <alignment horizontal="right" vertical="center"/>
    </xf>
    <xf numFmtId="164" fontId="9" fillId="5" borderId="1" xfId="1" applyNumberFormat="1" applyFont="1" applyFill="1" applyBorder="1" applyAlignment="1">
      <alignment horizontal="right" vertical="center"/>
    </xf>
    <xf numFmtId="166" fontId="9" fillId="5" borderId="1" xfId="0" applyNumberFormat="1" applyFont="1" applyFill="1" applyBorder="1" applyAlignment="1">
      <alignment horizontal="right" vertical="center"/>
    </xf>
    <xf numFmtId="9" fontId="9" fillId="5" borderId="1" xfId="0" applyNumberFormat="1" applyFont="1" applyFill="1" applyBorder="1" applyAlignment="1">
      <alignment horizontal="right" vertical="center"/>
    </xf>
    <xf numFmtId="164" fontId="4" fillId="2" borderId="0" xfId="0" applyNumberFormat="1" applyFont="1" applyFill="1"/>
    <xf numFmtId="165" fontId="4" fillId="5" borderId="1" xfId="2" applyNumberFormat="1" applyFont="1" applyFill="1" applyBorder="1"/>
    <xf numFmtId="8" fontId="3" fillId="2" borderId="5" xfId="1" applyNumberFormat="1" applyFont="1" applyFill="1" applyBorder="1" applyAlignment="1">
      <alignment horizontal="left" vertical="center"/>
    </xf>
    <xf numFmtId="164" fontId="3" fillId="2" borderId="5" xfId="1" applyNumberFormat="1" applyFont="1" applyFill="1" applyBorder="1" applyAlignment="1">
      <alignment horizontal="left" vertical="center"/>
    </xf>
    <xf numFmtId="0" fontId="11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 vertical="center" wrapText="1"/>
    </xf>
    <xf numFmtId="167" fontId="5" fillId="2" borderId="0" xfId="0" applyNumberFormat="1" applyFont="1" applyFill="1"/>
    <xf numFmtId="0" fontId="12" fillId="2" borderId="0" xfId="0" applyFont="1" applyFill="1" applyAlignment="1">
      <alignment horizontal="left" vertical="center"/>
    </xf>
    <xf numFmtId="10" fontId="9" fillId="5" borderId="1" xfId="2" applyNumberFormat="1" applyFont="1" applyFill="1" applyBorder="1" applyAlignment="1">
      <alignment horizontal="right" vertical="center"/>
    </xf>
    <xf numFmtId="0" fontId="2" fillId="2" borderId="2" xfId="0" applyFont="1" applyFill="1" applyBorder="1"/>
    <xf numFmtId="0" fontId="15" fillId="2" borderId="0" xfId="0" applyFont="1" applyFill="1"/>
    <xf numFmtId="0" fontId="16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10" fontId="9" fillId="3" borderId="1" xfId="0" applyNumberFormat="1" applyFont="1" applyFill="1" applyBorder="1" applyAlignment="1">
      <alignment horizontal="right" vertical="center"/>
    </xf>
    <xf numFmtId="10" fontId="16" fillId="2" borderId="0" xfId="2" applyNumberFormat="1" applyFont="1" applyFill="1"/>
    <xf numFmtId="0" fontId="9" fillId="5" borderId="14" xfId="0" applyFont="1" applyFill="1" applyBorder="1" applyAlignment="1">
      <alignment horizontal="right" vertical="center"/>
    </xf>
    <xf numFmtId="166" fontId="17" fillId="5" borderId="5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 wrapText="1"/>
    </xf>
    <xf numFmtId="10" fontId="9" fillId="5" borderId="17" xfId="0" applyNumberFormat="1" applyFont="1" applyFill="1" applyBorder="1" applyAlignment="1">
      <alignment horizontal="right" vertical="center"/>
    </xf>
    <xf numFmtId="10" fontId="14" fillId="5" borderId="19" xfId="0" applyNumberFormat="1" applyFont="1" applyFill="1" applyBorder="1" applyAlignment="1">
      <alignment horizontal="right" vertical="center"/>
    </xf>
    <xf numFmtId="10" fontId="9" fillId="3" borderId="23" xfId="2" applyNumberFormat="1" applyFont="1" applyFill="1" applyBorder="1" applyAlignment="1">
      <alignment horizontal="right" vertical="center"/>
    </xf>
    <xf numFmtId="0" fontId="16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/>
    <xf numFmtId="0" fontId="16" fillId="2" borderId="24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10" fontId="9" fillId="5" borderId="34" xfId="0" applyNumberFormat="1" applyFont="1" applyFill="1" applyBorder="1" applyAlignment="1">
      <alignment horizontal="right" vertical="center"/>
    </xf>
    <xf numFmtId="0" fontId="16" fillId="2" borderId="0" xfId="0" applyFont="1" applyFill="1"/>
    <xf numFmtId="0" fontId="16" fillId="2" borderId="0" xfId="0" applyFont="1" applyFill="1" applyAlignment="1">
      <alignment vertical="top" wrapText="1"/>
    </xf>
    <xf numFmtId="0" fontId="9" fillId="2" borderId="18" xfId="0" applyFont="1" applyFill="1" applyBorder="1" applyAlignment="1">
      <alignment horizontal="center" vertical="center" wrapText="1"/>
    </xf>
    <xf numFmtId="10" fontId="14" fillId="11" borderId="38" xfId="2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 wrapText="1"/>
    </xf>
    <xf numFmtId="6" fontId="19" fillId="2" borderId="0" xfId="0" applyNumberFormat="1" applyFont="1" applyFill="1" applyAlignment="1">
      <alignment vertical="center"/>
    </xf>
    <xf numFmtId="10" fontId="14" fillId="11" borderId="19" xfId="0" applyNumberFormat="1" applyFont="1" applyFill="1" applyBorder="1" applyAlignment="1">
      <alignment horizontal="right" vertical="center"/>
    </xf>
    <xf numFmtId="167" fontId="5" fillId="2" borderId="0" xfId="0" applyNumberFormat="1" applyFont="1" applyFill="1" applyAlignment="1">
      <alignment horizontal="right"/>
    </xf>
    <xf numFmtId="0" fontId="2" fillId="2" borderId="39" xfId="0" applyFont="1" applyFill="1" applyBorder="1"/>
    <xf numFmtId="0" fontId="13" fillId="2" borderId="41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9" fontId="23" fillId="2" borderId="1" xfId="2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7" fontId="5" fillId="2" borderId="3" xfId="0" applyNumberFormat="1" applyFont="1" applyFill="1" applyBorder="1" applyAlignment="1">
      <alignment horizontal="right"/>
    </xf>
    <xf numFmtId="167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10" fontId="16" fillId="2" borderId="0" xfId="0" applyNumberFormat="1" applyFont="1" applyFill="1" applyAlignment="1">
      <alignment horizontal="left" vertical="top" wrapText="1"/>
    </xf>
    <xf numFmtId="0" fontId="30" fillId="12" borderId="0" xfId="0" applyFont="1" applyFill="1"/>
    <xf numFmtId="0" fontId="2" fillId="12" borderId="0" xfId="0" applyFont="1" applyFill="1"/>
    <xf numFmtId="0" fontId="0" fillId="13" borderId="0" xfId="0" applyFill="1"/>
    <xf numFmtId="0" fontId="0" fillId="13" borderId="51" xfId="0" applyFill="1" applyBorder="1"/>
    <xf numFmtId="0" fontId="31" fillId="13" borderId="0" xfId="0" applyFont="1" applyFill="1"/>
    <xf numFmtId="0" fontId="33" fillId="13" borderId="0" xfId="0" applyFont="1" applyFill="1"/>
    <xf numFmtId="0" fontId="32" fillId="13" borderId="0" xfId="0" applyFont="1" applyFill="1"/>
    <xf numFmtId="0" fontId="34" fillId="13" borderId="0" xfId="0" applyFont="1" applyFill="1"/>
    <xf numFmtId="0" fontId="35" fillId="13" borderId="0" xfId="0" applyFont="1" applyFill="1"/>
    <xf numFmtId="0" fontId="36" fillId="13" borderId="0" xfId="0" applyFont="1" applyFill="1" applyAlignment="1">
      <alignment wrapText="1"/>
    </xf>
    <xf numFmtId="0" fontId="32" fillId="13" borderId="0" xfId="0" applyFont="1" applyFill="1" applyAlignment="1">
      <alignment horizontal="center" wrapText="1"/>
    </xf>
    <xf numFmtId="0" fontId="32" fillId="13" borderId="0" xfId="0" applyFont="1" applyFill="1" applyAlignment="1">
      <alignment horizontal="center"/>
    </xf>
    <xf numFmtId="0" fontId="37" fillId="13" borderId="0" xfId="0" applyFont="1" applyFill="1"/>
    <xf numFmtId="0" fontId="39" fillId="13" borderId="0" xfId="0" applyFont="1" applyFill="1"/>
    <xf numFmtId="6" fontId="40" fillId="2" borderId="1" xfId="0" applyNumberFormat="1" applyFont="1" applyFill="1" applyBorder="1" applyAlignment="1">
      <alignment vertical="center"/>
    </xf>
    <xf numFmtId="0" fontId="40" fillId="2" borderId="0" xfId="0" applyFont="1" applyFill="1"/>
    <xf numFmtId="6" fontId="40" fillId="2" borderId="14" xfId="0" applyNumberFormat="1" applyFont="1" applyFill="1" applyBorder="1" applyAlignment="1">
      <alignment vertical="center"/>
    </xf>
    <xf numFmtId="6" fontId="40" fillId="2" borderId="26" xfId="0" applyNumberFormat="1" applyFont="1" applyFill="1" applyBorder="1" applyAlignment="1">
      <alignment vertical="center"/>
    </xf>
    <xf numFmtId="6" fontId="40" fillId="2" borderId="25" xfId="0" applyNumberFormat="1" applyFont="1" applyFill="1" applyBorder="1" applyAlignment="1">
      <alignment vertical="center"/>
    </xf>
    <xf numFmtId="164" fontId="40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0" fontId="13" fillId="2" borderId="25" xfId="0" applyFont="1" applyFill="1" applyBorder="1" applyAlignment="1">
      <alignment vertical="center" wrapText="1"/>
    </xf>
    <xf numFmtId="0" fontId="13" fillId="2" borderId="42" xfId="0" applyFont="1" applyFill="1" applyBorder="1" applyAlignment="1">
      <alignment vertical="center" wrapText="1"/>
    </xf>
    <xf numFmtId="0" fontId="0" fillId="13" borderId="53" xfId="0" applyFill="1" applyBorder="1"/>
    <xf numFmtId="0" fontId="0" fillId="13" borderId="54" xfId="0" applyFill="1" applyBorder="1"/>
    <xf numFmtId="0" fontId="44" fillId="13" borderId="53" xfId="0" applyFont="1" applyFill="1" applyBorder="1" applyAlignment="1">
      <alignment wrapText="1"/>
    </xf>
    <xf numFmtId="0" fontId="47" fillId="13" borderId="0" xfId="0" applyFont="1" applyFill="1"/>
    <xf numFmtId="0" fontId="48" fillId="13" borderId="52" xfId="0" applyFont="1" applyFill="1" applyBorder="1"/>
    <xf numFmtId="0" fontId="48" fillId="13" borderId="0" xfId="0" applyFont="1" applyFill="1"/>
    <xf numFmtId="10" fontId="4" fillId="2" borderId="1" xfId="2" applyNumberFormat="1" applyFont="1" applyFill="1" applyBorder="1"/>
    <xf numFmtId="10" fontId="4" fillId="5" borderId="1" xfId="2" applyNumberFormat="1" applyFont="1" applyFill="1" applyBorder="1"/>
    <xf numFmtId="6" fontId="49" fillId="2" borderId="44" xfId="0" applyNumberFormat="1" applyFont="1" applyFill="1" applyBorder="1" applyAlignment="1">
      <alignment vertical="center"/>
    </xf>
    <xf numFmtId="6" fontId="49" fillId="2" borderId="50" xfId="0" applyNumberFormat="1" applyFont="1" applyFill="1" applyBorder="1" applyAlignment="1">
      <alignment vertical="center"/>
    </xf>
    <xf numFmtId="6" fontId="49" fillId="2" borderId="45" xfId="0" applyNumberFormat="1" applyFont="1" applyFill="1" applyBorder="1" applyAlignment="1">
      <alignment vertical="center"/>
    </xf>
    <xf numFmtId="164" fontId="49" fillId="2" borderId="43" xfId="0" applyNumberFormat="1" applyFont="1" applyFill="1" applyBorder="1" applyAlignment="1">
      <alignment vertical="center"/>
    </xf>
    <xf numFmtId="6" fontId="50" fillId="2" borderId="2" xfId="0" applyNumberFormat="1" applyFont="1" applyFill="1" applyBorder="1" applyAlignment="1">
      <alignment vertical="center"/>
    </xf>
    <xf numFmtId="6" fontId="50" fillId="2" borderId="49" xfId="0" applyNumberFormat="1" applyFont="1" applyFill="1" applyBorder="1" applyAlignment="1">
      <alignment vertical="center"/>
    </xf>
    <xf numFmtId="6" fontId="50" fillId="2" borderId="46" xfId="0" applyNumberFormat="1" applyFont="1" applyFill="1" applyBorder="1" applyAlignment="1">
      <alignment vertical="center"/>
    </xf>
    <xf numFmtId="164" fontId="50" fillId="2" borderId="40" xfId="0" applyNumberFormat="1" applyFont="1" applyFill="1" applyBorder="1" applyAlignment="1">
      <alignment vertical="center"/>
    </xf>
    <xf numFmtId="0" fontId="52" fillId="2" borderId="0" xfId="0" applyFont="1" applyFill="1"/>
    <xf numFmtId="164" fontId="51" fillId="2" borderId="27" xfId="0" applyNumberFormat="1" applyFont="1" applyFill="1" applyBorder="1" applyAlignment="1">
      <alignment vertical="center"/>
    </xf>
    <xf numFmtId="0" fontId="15" fillId="2" borderId="25" xfId="0" applyFont="1" applyFill="1" applyBorder="1" applyAlignment="1">
      <alignment vertical="center" wrapText="1"/>
    </xf>
    <xf numFmtId="0" fontId="51" fillId="8" borderId="27" xfId="0" applyFont="1" applyFill="1" applyBorder="1" applyAlignment="1">
      <alignment vertical="center" wrapText="1"/>
    </xf>
    <xf numFmtId="0" fontId="52" fillId="8" borderId="0" xfId="0" applyFont="1" applyFill="1"/>
    <xf numFmtId="164" fontId="53" fillId="8" borderId="47" xfId="0" applyNumberFormat="1" applyFont="1" applyFill="1" applyBorder="1" applyAlignment="1">
      <alignment vertical="center"/>
    </xf>
    <xf numFmtId="164" fontId="54" fillId="8" borderId="48" xfId="0" applyNumberFormat="1" applyFont="1" applyFill="1" applyBorder="1" applyAlignment="1">
      <alignment vertical="center"/>
    </xf>
    <xf numFmtId="164" fontId="51" fillId="8" borderId="27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14" fillId="2" borderId="28" xfId="0" applyFont="1" applyFill="1" applyBorder="1" applyAlignment="1">
      <alignment horizontal="left" vertical="center" wrapText="1"/>
    </xf>
    <xf numFmtId="0" fontId="14" fillId="2" borderId="2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left" vertical="center" wrapText="1"/>
    </xf>
    <xf numFmtId="0" fontId="14" fillId="2" borderId="36" xfId="0" applyFont="1" applyFill="1" applyBorder="1" applyAlignment="1">
      <alignment horizontal="left" vertical="center" wrapText="1"/>
    </xf>
    <xf numFmtId="0" fontId="14" fillId="2" borderId="3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vertical="center" wrapText="1"/>
    </xf>
    <xf numFmtId="0" fontId="10" fillId="2" borderId="1" xfId="0" quotePrefix="1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4" xfId="0" quotePrefix="1" applyFont="1" applyFill="1" applyBorder="1" applyAlignment="1">
      <alignment horizontal="left" vertical="center" wrapText="1"/>
    </xf>
    <xf numFmtId="0" fontId="10" fillId="2" borderId="2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2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41" fillId="13" borderId="0" xfId="0" applyFont="1" applyFill="1" applyAlignment="1">
      <alignment horizontal="center" wrapText="1"/>
    </xf>
    <xf numFmtId="0" fontId="43" fillId="13" borderId="0" xfId="0" applyFont="1" applyFill="1" applyAlignment="1">
      <alignment horizontal="left" wrapText="1"/>
    </xf>
    <xf numFmtId="0" fontId="42" fillId="13" borderId="0" xfId="0" applyFont="1" applyFill="1" applyAlignment="1">
      <alignment horizontal="left" wrapText="1"/>
    </xf>
    <xf numFmtId="0" fontId="46" fillId="13" borderId="0" xfId="0" applyFont="1" applyFill="1" applyAlignment="1">
      <alignment horizontal="center" wrapText="1"/>
    </xf>
    <xf numFmtId="0" fontId="46" fillId="13" borderId="0" xfId="0" applyFont="1" applyFill="1" applyAlignment="1">
      <alignment horizontal="center"/>
    </xf>
    <xf numFmtId="0" fontId="33" fillId="4" borderId="0" xfId="0" applyFont="1" applyFill="1" applyAlignment="1">
      <alignment horizontal="center" wrapText="1"/>
    </xf>
    <xf numFmtId="0" fontId="33" fillId="4" borderId="0" xfId="0" applyFont="1" applyFill="1" applyAlignment="1">
      <alignment horizontal="center"/>
    </xf>
    <xf numFmtId="0" fontId="33" fillId="14" borderId="0" xfId="0" applyFont="1" applyFill="1" applyAlignment="1">
      <alignment horizontal="center" vertical="center" wrapText="1"/>
    </xf>
    <xf numFmtId="0" fontId="37" fillId="13" borderId="0" xfId="0" applyFont="1" applyFill="1" applyAlignment="1">
      <alignment horizontal="center" wrapText="1"/>
    </xf>
    <xf numFmtId="0" fontId="37" fillId="13" borderId="0" xfId="0" applyFont="1" applyFill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6">
    <dxf>
      <font>
        <color theme="2"/>
      </font>
      <fill>
        <patternFill>
          <bgColor theme="2"/>
        </patternFill>
      </fill>
    </dxf>
    <dxf>
      <font>
        <color theme="2"/>
      </font>
      <fill>
        <patternFill>
          <bgColor theme="2"/>
        </patternFill>
      </fill>
    </dxf>
    <dxf>
      <font>
        <color theme="2"/>
      </font>
      <fill>
        <patternFill>
          <bgColor theme="2"/>
        </patternFill>
      </fill>
    </dxf>
    <dxf>
      <font>
        <color auto="1"/>
      </font>
      <fill>
        <patternFill>
          <bgColor theme="2"/>
        </patternFill>
      </fill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</dxfs>
  <tableStyles count="0" defaultTableStyle="TableStyleMedium2" defaultPivotStyle="PivotStyleLight16"/>
  <colors>
    <mruColors>
      <color rgb="FF024460"/>
      <color rgb="FFED6862"/>
      <color rgb="FF00A5BB"/>
      <color rgb="FF025560"/>
      <color rgb="FFF6F6F6"/>
      <color rgb="FFF7C2C0"/>
      <color rgb="FF99B4BF"/>
      <color rgb="FF9BD5DF"/>
      <color rgb="FFFD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52262241665821"/>
          <c:y val="0.10238029987271069"/>
          <c:w val="0.80055731286233789"/>
          <c:h val="0.55527572990575769"/>
        </c:manualLayout>
      </c:layout>
      <c:barChart>
        <c:barDir val="col"/>
        <c:grouping val="clustered"/>
        <c:varyColors val="0"/>
        <c:ser>
          <c:idx val="0"/>
          <c:order val="0"/>
          <c:tx>
            <c:v>BEZPIECZNY KREDYT 2%</c:v>
          </c:tx>
          <c:spPr>
            <a:solidFill>
              <a:srgbClr val="0244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2446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'BEZPIECZNY KREDYT'!$J$7:$J$13</c15:sqref>
                  </c15:fullRef>
                </c:ext>
              </c:extLst>
              <c:f>'BEZPIECZNY KREDYT'!$J$10:$J$13</c:f>
              <c:strCache>
                <c:ptCount val="4"/>
                <c:pt idx="0">
                  <c:v>Odsetki w całym okresie kredytu</c:v>
                </c:pt>
                <c:pt idx="1">
                  <c:v>Suma odsetek w pierwszych 10. latach</c:v>
                </c:pt>
                <c:pt idx="2">
                  <c:v>Suma odsetek od 11. roku do końca kredytu</c:v>
                </c:pt>
                <c:pt idx="3">
                  <c:v>Kapitał do spłaty na koniec 10.roku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'BEZPIECZNY KREDYT'!$L$7:$L$13</c15:sqref>
                  </c15:fullRef>
                </c:ext>
              </c:extLst>
              <c:f>'BEZPIECZNY KREDYT'!$L$10:$L$13</c:f>
              <c:numCache>
                <c:formatCode>"zł"#,##0_);[Red]\("zł"#,##0\)</c:formatCode>
                <c:ptCount val="4"/>
                <c:pt idx="0" formatCode="_-* #\ ##0\ &quot;zł&quot;_-;\-* #\ ##0\ &quot;zł&quot;_-;_-* &quot;-&quot;??\ &quot;zł&quot;_-;_-@_-">
                  <c:v>162890.43668369015</c:v>
                </c:pt>
                <c:pt idx="1">
                  <c:v>60166.666666666482</c:v>
                </c:pt>
                <c:pt idx="2">
                  <c:v>102723.77001702355</c:v>
                </c:pt>
                <c:pt idx="3" formatCode="_-* #\ ##0\ &quot;zł&quot;_-;\-* #\ ##0\ &quot;zł&quot;_-;_-* &quot;-&quot;??\ &quot;zł&quot;_-;_-@_-">
                  <c:v>199999.99999999884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8-4D25-984F-921E6DF7D284}"/>
            </c:ext>
          </c:extLst>
        </c:ser>
        <c:ser>
          <c:idx val="1"/>
          <c:order val="1"/>
          <c:tx>
            <c:v>ANALOGICZNY KREDYT BEZ DOPŁAT</c:v>
          </c:tx>
          <c:spPr>
            <a:solidFill>
              <a:srgbClr val="ED68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ED6862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'BEZPIECZNY KREDYT'!$J$7:$J$13</c15:sqref>
                  </c15:fullRef>
                </c:ext>
              </c:extLst>
              <c:f>'BEZPIECZNY KREDYT'!$J$10:$J$13</c:f>
              <c:strCache>
                <c:ptCount val="4"/>
                <c:pt idx="0">
                  <c:v>Odsetki w całym okresie kredytu</c:v>
                </c:pt>
                <c:pt idx="1">
                  <c:v>Suma odsetek w pierwszych 10. latach</c:v>
                </c:pt>
                <c:pt idx="2">
                  <c:v>Suma odsetek od 11. roku do końca kredytu</c:v>
                </c:pt>
                <c:pt idx="3">
                  <c:v>Kapitał do spłaty na koniec 10.roku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'BEZPIECZNY KREDYT'!$M$7:$M$13</c15:sqref>
                  </c15:fullRef>
                </c:ext>
              </c:extLst>
              <c:f>'BEZPIECZNY KREDYT'!$M$10:$M$13</c:f>
              <c:numCache>
                <c:formatCode>"zł"#,##0_);[Red]\("zł"#,##0\)</c:formatCode>
                <c:ptCount val="4"/>
                <c:pt idx="0" formatCode="_-* #\ ##0\ &quot;zł&quot;_-;\-* #\ ##0\ &quot;zł&quot;_-;_-* &quot;-&quot;??\ &quot;zł&quot;_-;_-@_-">
                  <c:v>317518.77001702273</c:v>
                </c:pt>
                <c:pt idx="1">
                  <c:v>214794.99999999921</c:v>
                </c:pt>
                <c:pt idx="2">
                  <c:v>102723.77001702355</c:v>
                </c:pt>
                <c:pt idx="3" formatCode="_-* #\ ##0\ &quot;zł&quot;_-;\-* #\ ##0\ &quot;zł&quot;_-;_-* &quot;-&quot;??\ &quot;zł&quot;_-;_-@_-">
                  <c:v>199999.99999999884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08-4D25-984F-921E6DF7D2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394108384"/>
        <c:axId val="1394090496"/>
      </c:barChart>
      <c:catAx>
        <c:axId val="139410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1394090496"/>
        <c:crosses val="autoZero"/>
        <c:auto val="1"/>
        <c:lblAlgn val="ctr"/>
        <c:lblOffset val="100"/>
        <c:noMultiLvlLbl val="0"/>
      </c:catAx>
      <c:valAx>
        <c:axId val="1394090496"/>
        <c:scaling>
          <c:orientation val="minMax"/>
        </c:scaling>
        <c:delete val="0"/>
        <c:axPos val="l"/>
        <c:numFmt formatCode="_-* #\ ##0\ &quot;zł&quot;_-;\-* #\ ##0\ &quot;zł&quot;_-;_-* &quot;-&quot;??\ &quot;zł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139410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157937462972036"/>
          <c:y val="0.8846166327111209"/>
          <c:w val="0.58832313907018818"/>
          <c:h val="4.8089563889959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1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15876</xdr:rowOff>
    </xdr:from>
    <xdr:to>
      <xdr:col>4</xdr:col>
      <xdr:colOff>704850</xdr:colOff>
      <xdr:row>3</xdr:row>
      <xdr:rowOff>68462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D87BAF6-43BD-8D02-6706-AC30547CA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6"/>
          <a:ext cx="4368800" cy="763786"/>
        </a:xfrm>
        <a:prstGeom prst="rect">
          <a:avLst/>
        </a:prstGeom>
      </xdr:spPr>
    </xdr:pic>
    <xdr:clientData/>
  </xdr:twoCellAnchor>
  <xdr:twoCellAnchor>
    <xdr:from>
      <xdr:col>9</xdr:col>
      <xdr:colOff>3176</xdr:colOff>
      <xdr:row>13</xdr:row>
      <xdr:rowOff>320676</xdr:rowOff>
    </xdr:from>
    <xdr:to>
      <xdr:col>15</xdr:col>
      <xdr:colOff>841375</xdr:colOff>
      <xdr:row>19</xdr:row>
      <xdr:rowOff>638175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D1FD2C46-CE00-6AD1-5962-4E9E54E279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0.56719</cdr:x>
      <cdr:y>0.0319</cdr:y>
    </cdr:from>
    <cdr:to>
      <cdr:x>1</cdr:x>
      <cdr:y>0.19362</cdr:y>
    </cdr:to>
    <cdr:pic>
      <cdr:nvPicPr>
        <cdr:cNvPr id="2" name="Obraz 1">
          <a:extLst xmlns:a="http://schemas.openxmlformats.org/drawingml/2006/main">
            <a:ext uri="{FF2B5EF4-FFF2-40B4-BE49-F238E27FC236}">
              <a16:creationId xmlns:a16="http://schemas.microsoft.com/office/drawing/2014/main" id="{6D87BAF6-43BD-8D02-6706-AC30547CA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915150" y="209550"/>
          <a:ext cx="5276850" cy="1062353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12064</xdr:colOff>
      <xdr:row>7</xdr:row>
      <xdr:rowOff>200022</xdr:rowOff>
    </xdr:from>
    <xdr:to>
      <xdr:col>7</xdr:col>
      <xdr:colOff>161928</xdr:colOff>
      <xdr:row>8</xdr:row>
      <xdr:rowOff>120650</xdr:rowOff>
    </xdr:to>
    <xdr:sp macro="" textlink="">
      <xdr:nvSpPr>
        <xdr:cNvPr id="2" name="Nawias klamrowy zamykający 1">
          <a:extLst>
            <a:ext uri="{FF2B5EF4-FFF2-40B4-BE49-F238E27FC236}">
              <a16:creationId xmlns:a16="http://schemas.microsoft.com/office/drawing/2014/main" id="{558B5821-0879-9EC2-7767-B5D895D4D96E}"/>
            </a:ext>
          </a:extLst>
        </xdr:cNvPr>
        <xdr:cNvSpPr/>
      </xdr:nvSpPr>
      <xdr:spPr>
        <a:xfrm rot="16200000">
          <a:off x="2455544" y="1642742"/>
          <a:ext cx="463553" cy="1064264"/>
        </a:xfrm>
        <a:prstGeom prst="rightBrace">
          <a:avLst/>
        </a:prstGeom>
        <a:noFill/>
        <a:ln>
          <a:solidFill>
            <a:srgbClr val="ED686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6350</xdr:colOff>
      <xdr:row>7</xdr:row>
      <xdr:rowOff>133349</xdr:rowOff>
    </xdr:from>
    <xdr:to>
      <xdr:col>12</xdr:col>
      <xdr:colOff>171450</xdr:colOff>
      <xdr:row>8</xdr:row>
      <xdr:rowOff>111759</xdr:rowOff>
    </xdr:to>
    <xdr:sp macro="" textlink="">
      <xdr:nvSpPr>
        <xdr:cNvPr id="3" name="Nawias klamrowy zamykający 2">
          <a:extLst>
            <a:ext uri="{FF2B5EF4-FFF2-40B4-BE49-F238E27FC236}">
              <a16:creationId xmlns:a16="http://schemas.microsoft.com/office/drawing/2014/main" id="{C82E545B-A93B-4611-B0C6-EE1FD4378874}"/>
            </a:ext>
          </a:extLst>
        </xdr:cNvPr>
        <xdr:cNvSpPr/>
      </xdr:nvSpPr>
      <xdr:spPr>
        <a:xfrm rot="16200000">
          <a:off x="3571557" y="1597342"/>
          <a:ext cx="521335" cy="1079500"/>
        </a:xfrm>
        <a:prstGeom prst="rightBrace">
          <a:avLst/>
        </a:prstGeom>
        <a:noFill/>
        <a:ln>
          <a:solidFill>
            <a:srgbClr val="ED686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53977</xdr:colOff>
      <xdr:row>7</xdr:row>
      <xdr:rowOff>76199</xdr:rowOff>
    </xdr:from>
    <xdr:to>
      <xdr:col>27</xdr:col>
      <xdr:colOff>152401</xdr:colOff>
      <xdr:row>8</xdr:row>
      <xdr:rowOff>120649</xdr:rowOff>
    </xdr:to>
    <xdr:sp macro="" textlink="">
      <xdr:nvSpPr>
        <xdr:cNvPr id="4" name="Nawias klamrowy zamykający 3">
          <a:extLst>
            <a:ext uri="{FF2B5EF4-FFF2-40B4-BE49-F238E27FC236}">
              <a16:creationId xmlns:a16="http://schemas.microsoft.com/office/drawing/2014/main" id="{06AD361B-793B-4461-B588-2B2D669CF489}"/>
            </a:ext>
          </a:extLst>
        </xdr:cNvPr>
        <xdr:cNvSpPr/>
      </xdr:nvSpPr>
      <xdr:spPr>
        <a:xfrm rot="16200000">
          <a:off x="5838826" y="463550"/>
          <a:ext cx="587375" cy="3298824"/>
        </a:xfrm>
        <a:prstGeom prst="rightBrace">
          <a:avLst/>
        </a:prstGeom>
        <a:noFill/>
        <a:ln w="19050"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19050</xdr:colOff>
      <xdr:row>9</xdr:row>
      <xdr:rowOff>6350</xdr:rowOff>
    </xdr:from>
    <xdr:to>
      <xdr:col>27</xdr:col>
      <xdr:colOff>215900</xdr:colOff>
      <xdr:row>9</xdr:row>
      <xdr:rowOff>12700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E539FBEF-2CFD-A83D-1135-5039B222F346}"/>
            </a:ext>
          </a:extLst>
        </xdr:cNvPr>
        <xdr:cNvCxnSpPr/>
      </xdr:nvCxnSpPr>
      <xdr:spPr>
        <a:xfrm>
          <a:off x="2165350" y="2495550"/>
          <a:ext cx="5683250" cy="6350"/>
        </a:xfrm>
        <a:prstGeom prst="line">
          <a:avLst/>
        </a:prstGeom>
        <a:ln w="38100" cap="sq">
          <a:headEnd type="oval" w="lg" len="med"/>
          <a:tailEnd type="oval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27</xdr:row>
      <xdr:rowOff>154781</xdr:rowOff>
    </xdr:from>
    <xdr:to>
      <xdr:col>7</xdr:col>
      <xdr:colOff>217488</xdr:colOff>
      <xdr:row>28</xdr:row>
      <xdr:rowOff>6350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39022868-725D-7A05-503A-8730D376FCF1}"/>
            </a:ext>
          </a:extLst>
        </xdr:cNvPr>
        <xdr:cNvCxnSpPr/>
      </xdr:nvCxnSpPr>
      <xdr:spPr>
        <a:xfrm>
          <a:off x="1916906" y="7893844"/>
          <a:ext cx="1217613" cy="565944"/>
        </a:xfrm>
        <a:prstGeom prst="line">
          <a:avLst/>
        </a:prstGeom>
        <a:ln w="38100">
          <a:solidFill>
            <a:srgbClr val="C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20637</xdr:colOff>
      <xdr:row>27</xdr:row>
      <xdr:rowOff>687388</xdr:rowOff>
    </xdr:from>
    <xdr:to>
      <xdr:col>12</xdr:col>
      <xdr:colOff>140493</xdr:colOff>
      <xdr:row>29</xdr:row>
      <xdr:rowOff>95251</xdr:rowOff>
    </xdr:to>
    <xdr:cxnSp macro="">
      <xdr:nvCxnSpPr>
        <xdr:cNvPr id="17" name="Łącznik prosty 16">
          <a:extLst>
            <a:ext uri="{FF2B5EF4-FFF2-40B4-BE49-F238E27FC236}">
              <a16:creationId xmlns:a16="http://schemas.microsoft.com/office/drawing/2014/main" id="{EEF082AE-3917-4877-8DE0-A68A371057D7}"/>
            </a:ext>
          </a:extLst>
        </xdr:cNvPr>
        <xdr:cNvCxnSpPr/>
      </xdr:nvCxnSpPr>
      <xdr:spPr>
        <a:xfrm>
          <a:off x="3211512" y="8426451"/>
          <a:ext cx="1215231" cy="479425"/>
        </a:xfrm>
        <a:prstGeom prst="line">
          <a:avLst/>
        </a:prstGeom>
        <a:ln w="38100">
          <a:solidFill>
            <a:srgbClr val="00B05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190500</xdr:colOff>
      <xdr:row>29</xdr:row>
      <xdr:rowOff>238125</xdr:rowOff>
    </xdr:from>
    <xdr:to>
      <xdr:col>27</xdr:col>
      <xdr:colOff>103982</xdr:colOff>
      <xdr:row>29</xdr:row>
      <xdr:rowOff>246856</xdr:rowOff>
    </xdr:to>
    <xdr:cxnSp macro="">
      <xdr:nvCxnSpPr>
        <xdr:cNvPr id="19" name="Łącznik prosty 18">
          <a:extLst>
            <a:ext uri="{FF2B5EF4-FFF2-40B4-BE49-F238E27FC236}">
              <a16:creationId xmlns:a16="http://schemas.microsoft.com/office/drawing/2014/main" id="{8BA6A46F-05B0-4A18-93B8-35A42BD22257}"/>
            </a:ext>
          </a:extLst>
        </xdr:cNvPr>
        <xdr:cNvCxnSpPr/>
      </xdr:nvCxnSpPr>
      <xdr:spPr>
        <a:xfrm>
          <a:off x="4476750" y="9048750"/>
          <a:ext cx="4021138" cy="8731"/>
        </a:xfrm>
        <a:prstGeom prst="line">
          <a:avLst/>
        </a:prstGeom>
        <a:ln w="38100">
          <a:solidFill>
            <a:srgbClr val="7030A0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187325</xdr:colOff>
      <xdr:row>27</xdr:row>
      <xdr:rowOff>26987</xdr:rowOff>
    </xdr:from>
    <xdr:to>
      <xdr:col>6</xdr:col>
      <xdr:colOff>190499</xdr:colOff>
      <xdr:row>27</xdr:row>
      <xdr:rowOff>404812</xdr:rowOff>
    </xdr:to>
    <xdr:cxnSp macro="">
      <xdr:nvCxnSpPr>
        <xdr:cNvPr id="30" name="Łącznik prosty ze strzałką 29">
          <a:extLst>
            <a:ext uri="{FF2B5EF4-FFF2-40B4-BE49-F238E27FC236}">
              <a16:creationId xmlns:a16="http://schemas.microsoft.com/office/drawing/2014/main" id="{39BBFFF3-7002-C98D-13AB-AC5C0A67FA1E}"/>
            </a:ext>
          </a:extLst>
        </xdr:cNvPr>
        <xdr:cNvCxnSpPr/>
      </xdr:nvCxnSpPr>
      <xdr:spPr>
        <a:xfrm>
          <a:off x="2830513" y="7766050"/>
          <a:ext cx="3174" cy="3778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130968</xdr:colOff>
      <xdr:row>29</xdr:row>
      <xdr:rowOff>59531</xdr:rowOff>
    </xdr:from>
    <xdr:to>
      <xdr:col>10</xdr:col>
      <xdr:colOff>146049</xdr:colOff>
      <xdr:row>30</xdr:row>
      <xdr:rowOff>166687</xdr:rowOff>
    </xdr:to>
    <xdr:cxnSp macro="">
      <xdr:nvCxnSpPr>
        <xdr:cNvPr id="31" name="Łącznik prosty ze strzałką 30">
          <a:extLst>
            <a:ext uri="{FF2B5EF4-FFF2-40B4-BE49-F238E27FC236}">
              <a16:creationId xmlns:a16="http://schemas.microsoft.com/office/drawing/2014/main" id="{353381ED-5603-47A3-B0B8-3E9B55504DF8}"/>
            </a:ext>
          </a:extLst>
        </xdr:cNvPr>
        <xdr:cNvCxnSpPr/>
      </xdr:nvCxnSpPr>
      <xdr:spPr>
        <a:xfrm flipV="1">
          <a:off x="3869531" y="8870156"/>
          <a:ext cx="15081" cy="464344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28</xdr:row>
      <xdr:rowOff>95250</xdr:rowOff>
    </xdr:from>
    <xdr:to>
      <xdr:col>20</xdr:col>
      <xdr:colOff>0</xdr:colOff>
      <xdr:row>29</xdr:row>
      <xdr:rowOff>59531</xdr:rowOff>
    </xdr:to>
    <xdr:cxnSp macro="">
      <xdr:nvCxnSpPr>
        <xdr:cNvPr id="34" name="Łącznik prosty ze strzałką 33">
          <a:extLst>
            <a:ext uri="{FF2B5EF4-FFF2-40B4-BE49-F238E27FC236}">
              <a16:creationId xmlns:a16="http://schemas.microsoft.com/office/drawing/2014/main" id="{27F80971-7060-4579-99C2-DA784E90C803}"/>
            </a:ext>
          </a:extLst>
        </xdr:cNvPr>
        <xdr:cNvCxnSpPr/>
      </xdr:nvCxnSpPr>
      <xdr:spPr>
        <a:xfrm>
          <a:off x="6477000" y="8489156"/>
          <a:ext cx="0" cy="321469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1D802-FF6B-49E2-B401-AB75143DCE1B}">
  <dimension ref="B1:AB609"/>
  <sheetViews>
    <sheetView tabSelected="1" zoomScale="60" zoomScaleNormal="60" workbookViewId="0">
      <selection activeCell="H14" sqref="H14"/>
    </sheetView>
  </sheetViews>
  <sheetFormatPr defaultColWidth="8.6328125" defaultRowHeight="14" x14ac:dyDescent="0.35"/>
  <cols>
    <col min="1" max="1" width="2.453125" style="1" customWidth="1"/>
    <col min="2" max="2" width="21.6328125" style="32" customWidth="1"/>
    <col min="3" max="3" width="8.1796875" style="1" customWidth="1"/>
    <col min="4" max="4" width="20.1796875" style="1" customWidth="1"/>
    <col min="5" max="5" width="19.453125" style="1" customWidth="1"/>
    <col min="6" max="6" width="30.453125" style="1" customWidth="1"/>
    <col min="7" max="7" width="23.1796875" style="1" customWidth="1"/>
    <col min="8" max="8" width="8.1796875" style="1" customWidth="1"/>
    <col min="9" max="9" width="7.81640625" style="1" customWidth="1"/>
    <col min="10" max="10" width="47.7265625" style="1" customWidth="1"/>
    <col min="11" max="11" width="2.7265625" style="1" hidden="1" customWidth="1"/>
    <col min="12" max="12" width="24.90625" style="1" customWidth="1"/>
    <col min="13" max="13" width="36.90625" style="1" customWidth="1"/>
    <col min="14" max="14" width="23.6328125" style="1" customWidth="1"/>
    <col min="15" max="15" width="13.54296875" style="1" customWidth="1"/>
    <col min="16" max="16" width="22.6328125" style="1" customWidth="1"/>
    <col min="17" max="17" width="20.36328125" style="1" customWidth="1"/>
    <col min="18" max="19" width="15.6328125" style="1" customWidth="1"/>
    <col min="20" max="28" width="13.7265625" style="1" customWidth="1"/>
    <col min="29" max="16384" width="8.6328125" style="1"/>
  </cols>
  <sheetData>
    <row r="1" spans="2:19" ht="20" x14ac:dyDescent="0.4">
      <c r="B1" s="39"/>
      <c r="F1" s="73" t="s">
        <v>44</v>
      </c>
    </row>
    <row r="2" spans="2:19" x14ac:dyDescent="0.3">
      <c r="F2" s="74"/>
    </row>
    <row r="5" spans="2:19" ht="29.5" customHeight="1" thickBot="1" x14ac:dyDescent="0.35">
      <c r="C5" s="36" t="s">
        <v>17</v>
      </c>
      <c r="H5" s="3"/>
      <c r="L5" s="64"/>
    </row>
    <row r="6" spans="2:19" ht="121.5" customHeight="1" thickTop="1" thickBot="1" x14ac:dyDescent="0.45">
      <c r="C6" s="127" t="s">
        <v>63</v>
      </c>
      <c r="D6" s="127"/>
      <c r="E6" s="127"/>
      <c r="F6" s="127"/>
      <c r="G6" s="25">
        <v>400000</v>
      </c>
      <c r="I6" s="56"/>
      <c r="L6" s="65" t="s">
        <v>46</v>
      </c>
      <c r="M6" s="66" t="s">
        <v>47</v>
      </c>
      <c r="N6" s="54" t="s">
        <v>45</v>
      </c>
      <c r="O6" s="39"/>
      <c r="P6" s="54" t="s">
        <v>56</v>
      </c>
    </row>
    <row r="7" spans="2:19" ht="31.5" customHeight="1" thickBot="1" x14ac:dyDescent="0.55000000000000004">
      <c r="C7" s="128" t="s">
        <v>39</v>
      </c>
      <c r="D7" s="128"/>
      <c r="E7" s="128"/>
      <c r="F7" s="128"/>
      <c r="G7" s="44">
        <v>240</v>
      </c>
      <c r="I7" s="57"/>
      <c r="J7" s="116" t="s">
        <v>36</v>
      </c>
      <c r="K7" s="117"/>
      <c r="L7" s="118">
        <f>D36</f>
        <v>2333.33</v>
      </c>
      <c r="M7" s="119">
        <f>M36</f>
        <v>4046.67</v>
      </c>
      <c r="N7" s="120">
        <f t="shared" ref="N7:N13" si="0">M7-L7</f>
        <v>1713.3400000000001</v>
      </c>
      <c r="O7" s="113"/>
      <c r="P7" s="114">
        <f>V36</f>
        <v>3573.22</v>
      </c>
    </row>
    <row r="8" spans="2:19" ht="50.5" customHeight="1" x14ac:dyDescent="0.45">
      <c r="B8" s="125" t="s">
        <v>25</v>
      </c>
      <c r="C8" s="134" t="s">
        <v>48</v>
      </c>
      <c r="D8" s="135"/>
      <c r="E8" s="135"/>
      <c r="F8" s="136"/>
      <c r="G8" s="55">
        <v>7.1400000000000005E-2</v>
      </c>
      <c r="H8" s="40"/>
      <c r="J8" s="115" t="s">
        <v>38</v>
      </c>
      <c r="L8" s="105">
        <f>D155</f>
        <v>2002.78</v>
      </c>
      <c r="M8" s="109">
        <f>M155</f>
        <v>2866.58</v>
      </c>
      <c r="N8" s="91">
        <f t="shared" si="0"/>
        <v>863.8</v>
      </c>
      <c r="O8" s="88"/>
      <c r="P8" s="91">
        <f>V155</f>
        <v>3573.23</v>
      </c>
    </row>
    <row r="9" spans="2:19" ht="50.5" customHeight="1" thickBot="1" x14ac:dyDescent="0.75">
      <c r="B9" s="126"/>
      <c r="C9" s="130"/>
      <c r="D9" s="131"/>
      <c r="E9" s="131"/>
      <c r="F9" s="132"/>
      <c r="G9" s="62"/>
      <c r="H9" s="40"/>
      <c r="J9" s="94" t="s">
        <v>40</v>
      </c>
      <c r="L9" s="106">
        <f>D156</f>
        <v>2522.71</v>
      </c>
      <c r="M9" s="110">
        <f>M156</f>
        <v>2522.71</v>
      </c>
      <c r="N9" s="89">
        <f t="shared" si="0"/>
        <v>0</v>
      </c>
      <c r="O9" s="88"/>
      <c r="P9" s="90">
        <f>V156</f>
        <v>3573.22</v>
      </c>
    </row>
    <row r="10" spans="2:19" ht="54.5" customHeight="1" thickBot="1" x14ac:dyDescent="0.85">
      <c r="B10" s="126"/>
      <c r="C10" s="130"/>
      <c r="D10" s="131"/>
      <c r="E10" s="131"/>
      <c r="F10" s="132"/>
      <c r="G10" s="62"/>
      <c r="H10" s="40"/>
      <c r="J10" s="116" t="s">
        <v>33</v>
      </c>
      <c r="K10" s="117"/>
      <c r="L10" s="118">
        <f>F33</f>
        <v>162890.43668369015</v>
      </c>
      <c r="M10" s="119">
        <f>O33</f>
        <v>317518.77001702273</v>
      </c>
      <c r="N10" s="120">
        <f t="shared" si="0"/>
        <v>154628.33333333259</v>
      </c>
      <c r="O10" s="113"/>
      <c r="P10" s="114">
        <f>X33</f>
        <v>457571.45638902951</v>
      </c>
    </row>
    <row r="11" spans="2:19" ht="40.5" thickBot="1" x14ac:dyDescent="0.75">
      <c r="B11" s="58"/>
      <c r="C11" s="137" t="s">
        <v>69</v>
      </c>
      <c r="D11" s="138"/>
      <c r="E11" s="138"/>
      <c r="F11" s="139"/>
      <c r="G11" s="59">
        <v>5.1400000000000001E-2</v>
      </c>
      <c r="H11" s="72"/>
      <c r="J11" s="95" t="s">
        <v>34</v>
      </c>
      <c r="L11" s="107">
        <f>SUM(F36:F155)</f>
        <v>60166.666666666482</v>
      </c>
      <c r="M11" s="111">
        <f>SUM(O36:O155)</f>
        <v>214794.99999999921</v>
      </c>
      <c r="N11" s="91">
        <f t="shared" si="0"/>
        <v>154628.33333333273</v>
      </c>
      <c r="O11" s="88"/>
      <c r="P11" s="91">
        <f>SUM(X36:X155)</f>
        <v>312070.92359711259</v>
      </c>
    </row>
    <row r="12" spans="2:19" ht="43" customHeight="1" x14ac:dyDescent="0.45">
      <c r="B12" s="125" t="s">
        <v>32</v>
      </c>
      <c r="C12" s="134" t="s">
        <v>49</v>
      </c>
      <c r="D12" s="135"/>
      <c r="E12" s="135"/>
      <c r="F12" s="136"/>
      <c r="G12" s="55">
        <v>7.1400000000000005E-2</v>
      </c>
      <c r="H12" s="40"/>
      <c r="J12" s="93" t="s">
        <v>35</v>
      </c>
      <c r="L12" s="105">
        <f>SUM(F156:F403)</f>
        <v>102723.77001702355</v>
      </c>
      <c r="M12" s="109">
        <f>SUM(O156:O403)</f>
        <v>102723.77001702355</v>
      </c>
      <c r="N12" s="87">
        <f t="shared" si="0"/>
        <v>0</v>
      </c>
      <c r="O12" s="88"/>
      <c r="P12" s="87">
        <f>SUM(X156:X403)</f>
        <v>145500.53279191689</v>
      </c>
      <c r="R12" s="4"/>
      <c r="S12" s="4"/>
    </row>
    <row r="13" spans="2:19" ht="44.5" customHeight="1" thickBot="1" x14ac:dyDescent="0.75">
      <c r="B13" s="126"/>
      <c r="C13" s="130"/>
      <c r="D13" s="131"/>
      <c r="E13" s="131"/>
      <c r="F13" s="132"/>
      <c r="G13" s="62"/>
      <c r="H13" s="52"/>
      <c r="J13" s="96" t="s">
        <v>37</v>
      </c>
      <c r="L13" s="108">
        <f>G155</f>
        <v>199999.99999999884</v>
      </c>
      <c r="M13" s="112">
        <f>P155</f>
        <v>199999.99999999884</v>
      </c>
      <c r="N13" s="92">
        <f t="shared" si="0"/>
        <v>0</v>
      </c>
      <c r="O13" s="88"/>
      <c r="P13" s="92">
        <f>Y155</f>
        <v>283284.46359711298</v>
      </c>
    </row>
    <row r="14" spans="2:19" ht="12.5" customHeight="1" thickTop="1" x14ac:dyDescent="0.3">
      <c r="B14" s="126"/>
      <c r="C14" s="130"/>
      <c r="D14" s="131"/>
      <c r="E14" s="131"/>
      <c r="F14" s="132"/>
      <c r="G14" s="62"/>
      <c r="H14" s="40"/>
    </row>
    <row r="15" spans="2:19" ht="50" customHeight="1" thickBot="1" x14ac:dyDescent="0.35">
      <c r="B15" s="58"/>
      <c r="C15" s="137" t="s">
        <v>69</v>
      </c>
      <c r="D15" s="138"/>
      <c r="E15" s="138"/>
      <c r="F15" s="139"/>
      <c r="G15" s="59">
        <f>G11</f>
        <v>5.1400000000000001E-2</v>
      </c>
      <c r="H15" s="40"/>
      <c r="P15" s="60"/>
      <c r="Q15" s="61"/>
    </row>
    <row r="16" spans="2:19" ht="50.5" customHeight="1" x14ac:dyDescent="0.3">
      <c r="B16" s="125" t="s">
        <v>26</v>
      </c>
      <c r="C16" s="129" t="s">
        <v>41</v>
      </c>
      <c r="D16" s="129"/>
      <c r="E16" s="129"/>
      <c r="F16" s="129"/>
      <c r="G16" s="47">
        <v>6.9000000000000006E-2</v>
      </c>
      <c r="H16" s="40"/>
    </row>
    <row r="17" spans="2:28" ht="50.5" customHeight="1" x14ac:dyDescent="0.3">
      <c r="B17" s="126"/>
      <c r="C17" s="127" t="s">
        <v>23</v>
      </c>
      <c r="D17" s="141"/>
      <c r="E17" s="141"/>
      <c r="F17" s="141"/>
      <c r="G17" s="48">
        <v>0.02</v>
      </c>
      <c r="H17" s="40"/>
    </row>
    <row r="18" spans="2:28" ht="50.5" customHeight="1" thickBot="1" x14ac:dyDescent="0.35">
      <c r="B18" s="133"/>
      <c r="C18" s="158" t="s">
        <v>16</v>
      </c>
      <c r="D18" s="159"/>
      <c r="E18" s="159"/>
      <c r="F18" s="160"/>
      <c r="G18" s="49">
        <f>G16+G17</f>
        <v>8.900000000000001E-2</v>
      </c>
      <c r="H18" s="40"/>
    </row>
    <row r="19" spans="2:28" ht="67.5" customHeight="1" x14ac:dyDescent="0.3">
      <c r="C19" s="146" t="s">
        <v>42</v>
      </c>
      <c r="D19" s="147"/>
      <c r="E19" s="147"/>
      <c r="F19" s="148"/>
      <c r="G19" s="27" t="s">
        <v>7</v>
      </c>
    </row>
    <row r="20" spans="2:28" ht="51" customHeight="1" x14ac:dyDescent="0.35">
      <c r="C20" s="146" t="s">
        <v>70</v>
      </c>
      <c r="D20" s="147"/>
      <c r="E20" s="147"/>
      <c r="F20" s="148"/>
      <c r="G20" s="67">
        <v>7.0000000000000007E-2</v>
      </c>
      <c r="H20" s="53"/>
    </row>
    <row r="22" spans="2:28" x14ac:dyDescent="0.3">
      <c r="D22" s="51"/>
      <c r="E22" s="51"/>
    </row>
    <row r="23" spans="2:28" ht="33" customHeight="1" x14ac:dyDescent="0.3">
      <c r="B23" s="46"/>
      <c r="C23" s="155" t="s">
        <v>29</v>
      </c>
      <c r="D23" s="156"/>
      <c r="E23" s="156"/>
      <c r="F23" s="156"/>
      <c r="G23" s="157"/>
      <c r="H23" s="40"/>
    </row>
    <row r="24" spans="2:28" ht="21" customHeight="1" x14ac:dyDescent="0.3">
      <c r="C24" s="149" t="s">
        <v>22</v>
      </c>
      <c r="D24" s="150"/>
      <c r="E24" s="150"/>
      <c r="F24" s="151"/>
      <c r="G24" s="45" t="s">
        <v>9</v>
      </c>
      <c r="H24" s="50"/>
    </row>
    <row r="25" spans="2:28" ht="21" customHeight="1" x14ac:dyDescent="0.3">
      <c r="C25" s="161" t="s">
        <v>50</v>
      </c>
      <c r="D25" s="162"/>
      <c r="E25" s="162"/>
      <c r="F25" s="163"/>
      <c r="G25" s="37">
        <v>7.4999999999999997E-2</v>
      </c>
      <c r="H25" s="40"/>
    </row>
    <row r="26" spans="2:28" ht="50.5" customHeight="1" x14ac:dyDescent="0.3">
      <c r="C26" s="152" t="s">
        <v>27</v>
      </c>
      <c r="D26" s="153"/>
      <c r="E26" s="153"/>
      <c r="F26" s="154"/>
      <c r="G26" s="26">
        <v>60</v>
      </c>
      <c r="H26" s="40"/>
    </row>
    <row r="27" spans="2:28" ht="50.5" customHeight="1" x14ac:dyDescent="0.3">
      <c r="C27" s="127" t="s">
        <v>28</v>
      </c>
      <c r="D27" s="127"/>
      <c r="E27" s="127"/>
      <c r="F27" s="127"/>
      <c r="G27" s="24">
        <v>7.1199999999999999E-2</v>
      </c>
      <c r="H27" s="140"/>
    </row>
    <row r="28" spans="2:28" ht="50.5" customHeight="1" x14ac:dyDescent="0.3">
      <c r="C28" s="142" t="s">
        <v>24</v>
      </c>
      <c r="D28" s="127"/>
      <c r="E28" s="127"/>
      <c r="F28" s="127"/>
      <c r="G28" s="24">
        <v>1.4999999999999999E-2</v>
      </c>
      <c r="H28" s="140"/>
    </row>
    <row r="29" spans="2:28" ht="33" customHeight="1" x14ac:dyDescent="0.3">
      <c r="C29" s="143" t="s">
        <v>51</v>
      </c>
      <c r="D29" s="144"/>
      <c r="E29" s="144"/>
      <c r="F29" s="145"/>
      <c r="G29" s="42">
        <f>SUM(G27+G28)</f>
        <v>8.6199999999999999E-2</v>
      </c>
      <c r="H29" s="41"/>
    </row>
    <row r="30" spans="2:28" ht="23.5" customHeight="1" x14ac:dyDescent="0.3">
      <c r="C30" s="146" t="s">
        <v>21</v>
      </c>
      <c r="D30" s="147"/>
      <c r="E30" s="147"/>
      <c r="F30" s="148"/>
      <c r="G30" s="27" t="s">
        <v>7</v>
      </c>
      <c r="H30" s="43"/>
    </row>
    <row r="31" spans="2:28" s="2" customFormat="1" ht="14.5" x14ac:dyDescent="0.35">
      <c r="B31" s="33"/>
    </row>
    <row r="32" spans="2:28" s="2" customFormat="1" ht="31.5" customHeight="1" x14ac:dyDescent="0.35">
      <c r="B32" s="124" t="s">
        <v>52</v>
      </c>
      <c r="C32" s="124"/>
      <c r="D32" s="124"/>
      <c r="E32" s="124"/>
      <c r="F32" s="124"/>
      <c r="G32" s="124"/>
      <c r="H32" s="124"/>
      <c r="I32" s="124"/>
      <c r="J32" s="124"/>
      <c r="K32" s="68"/>
      <c r="L32" s="121" t="s">
        <v>54</v>
      </c>
      <c r="M32" s="122"/>
      <c r="N32" s="122"/>
      <c r="O32" s="122"/>
      <c r="P32" s="122"/>
      <c r="Q32" s="122"/>
      <c r="R32" s="122"/>
      <c r="S32" s="123"/>
      <c r="T32" s="124" t="s">
        <v>55</v>
      </c>
      <c r="U32" s="124"/>
      <c r="V32" s="124"/>
      <c r="W32" s="124"/>
      <c r="X32" s="124"/>
      <c r="Y32" s="124"/>
      <c r="Z32" s="124"/>
      <c r="AA32" s="124"/>
      <c r="AB32" s="124"/>
    </row>
    <row r="33" spans="2:28" s="2" customFormat="1" ht="16.5" customHeight="1" x14ac:dyDescent="0.35">
      <c r="B33" s="33"/>
      <c r="C33" s="6" t="s">
        <v>12</v>
      </c>
      <c r="D33" s="30">
        <f>SUM(D35:D403)</f>
        <v>562892.43999999925</v>
      </c>
      <c r="E33" s="31">
        <f>SUM(E35:E403)</f>
        <v>399999.9999999979</v>
      </c>
      <c r="F33" s="31">
        <f>SUM(F35:F403)</f>
        <v>162890.43668369015</v>
      </c>
      <c r="G33" s="31"/>
      <c r="H33" s="31"/>
      <c r="I33" s="31"/>
      <c r="J33" s="31"/>
      <c r="L33" s="17" t="s">
        <v>12</v>
      </c>
      <c r="M33" s="18">
        <f>SUM(M35:M403)</f>
        <v>717520.76999999757</v>
      </c>
      <c r="N33" s="18">
        <f>SUM(N35:N403)</f>
        <v>399999.9999999979</v>
      </c>
      <c r="O33" s="16">
        <f>SUM(O35:O403)</f>
        <v>317518.77001702273</v>
      </c>
      <c r="P33" s="16"/>
      <c r="Q33" s="16"/>
      <c r="R33" s="16"/>
      <c r="S33" s="16"/>
      <c r="T33" s="71"/>
      <c r="U33" s="17" t="s">
        <v>12</v>
      </c>
      <c r="V33" s="18">
        <f>SUM(V35:V403)</f>
        <v>857573.459999996</v>
      </c>
      <c r="W33" s="16">
        <f>SUM(W35:W403)</f>
        <v>399999.99999999988</v>
      </c>
      <c r="X33" s="16">
        <f>SUM(X35:X403)</f>
        <v>457571.45638902951</v>
      </c>
      <c r="Y33" s="16"/>
      <c r="Z33" s="16"/>
      <c r="AA33" s="16"/>
      <c r="AB33" s="16"/>
    </row>
    <row r="34" spans="2:28" s="2" customFormat="1" ht="156" customHeight="1" x14ac:dyDescent="0.35">
      <c r="B34" s="11" t="s">
        <v>53</v>
      </c>
      <c r="C34" s="11" t="s">
        <v>11</v>
      </c>
      <c r="D34" s="19" t="s">
        <v>2</v>
      </c>
      <c r="E34" s="12" t="s">
        <v>3</v>
      </c>
      <c r="F34" s="13" t="s">
        <v>1</v>
      </c>
      <c r="G34" s="14" t="s">
        <v>0</v>
      </c>
      <c r="H34" s="15" t="s">
        <v>30</v>
      </c>
      <c r="I34" s="15" t="s">
        <v>31</v>
      </c>
      <c r="J34" s="15" t="s">
        <v>43</v>
      </c>
      <c r="K34" s="34"/>
      <c r="L34" s="11" t="s">
        <v>11</v>
      </c>
      <c r="M34" s="19" t="s">
        <v>2</v>
      </c>
      <c r="N34" s="12" t="s">
        <v>3</v>
      </c>
      <c r="O34" s="13" t="s">
        <v>1</v>
      </c>
      <c r="P34" s="14" t="s">
        <v>0</v>
      </c>
      <c r="Q34" s="15" t="s">
        <v>30</v>
      </c>
      <c r="R34" s="15" t="s">
        <v>31</v>
      </c>
      <c r="S34" s="15" t="s">
        <v>43</v>
      </c>
      <c r="T34" s="11" t="s">
        <v>53</v>
      </c>
      <c r="U34" s="11" t="s">
        <v>11</v>
      </c>
      <c r="V34" s="19" t="s">
        <v>2</v>
      </c>
      <c r="W34" s="12" t="s">
        <v>3</v>
      </c>
      <c r="X34" s="13" t="s">
        <v>1</v>
      </c>
      <c r="Y34" s="14" t="s">
        <v>0</v>
      </c>
      <c r="Z34" s="15" t="s">
        <v>4</v>
      </c>
      <c r="AA34" s="15" t="s">
        <v>5</v>
      </c>
      <c r="AB34" s="15" t="s">
        <v>6</v>
      </c>
    </row>
    <row r="35" spans="2:28" s="2" customFormat="1" ht="29.25" customHeight="1" x14ac:dyDescent="0.35">
      <c r="B35" s="69" t="s">
        <v>19</v>
      </c>
      <c r="C35" s="7"/>
      <c r="D35" s="20"/>
      <c r="E35" s="7"/>
      <c r="F35" s="7"/>
      <c r="G35" s="8">
        <f>G6</f>
        <v>400000</v>
      </c>
      <c r="H35" s="9"/>
      <c r="I35" s="9"/>
      <c r="J35" s="103"/>
      <c r="K35" s="63" t="s">
        <v>19</v>
      </c>
      <c r="L35" s="7"/>
      <c r="M35" s="20"/>
      <c r="N35" s="7"/>
      <c r="O35" s="7"/>
      <c r="P35" s="8">
        <f>G6</f>
        <v>400000</v>
      </c>
      <c r="Q35" s="9"/>
      <c r="R35" s="9"/>
      <c r="S35" s="9"/>
      <c r="T35" s="69" t="s">
        <v>19</v>
      </c>
      <c r="U35" s="7"/>
      <c r="V35" s="20"/>
      <c r="W35" s="7"/>
      <c r="X35" s="7"/>
      <c r="Y35" s="8">
        <f>G6</f>
        <v>400000</v>
      </c>
      <c r="Z35" s="9"/>
      <c r="AA35" s="9"/>
      <c r="AB35" s="9"/>
    </row>
    <row r="36" spans="2:28" ht="14.5" x14ac:dyDescent="0.35">
      <c r="B36" s="70">
        <v>44743</v>
      </c>
      <c r="C36" s="38">
        <f>IFERROR(IF(C35+1&lt;=$G$7,C35+1,""),"")</f>
        <v>1</v>
      </c>
      <c r="D36" s="10">
        <f t="shared" ref="D36:D99" si="1">IF(C36&lt;&gt;"",ROUND(IF(AND($G$19="raty równe",C36&gt;120),-PMT(J36/12,$G$7-C35,G35,2),E36+F36),2),"")</f>
        <v>2333.33</v>
      </c>
      <c r="E36" s="10">
        <f t="shared" ref="E36:E99" si="2">IF(C36&lt;&gt;"",IF(OR($G$19="raty malejące",C36&lt;121),G35/($G$7-C35),IF(D36-F36&gt;G35,G35,D36-F36)),"")</f>
        <v>1666.6666666666667</v>
      </c>
      <c r="F36" s="10">
        <f>IF(C36&lt;&gt;"",G35*J36/12,"")</f>
        <v>666.66666666666686</v>
      </c>
      <c r="G36" s="8">
        <f>IF(C36&lt;&gt;"",G35-E36,"")</f>
        <v>398333.33333333331</v>
      </c>
      <c r="H36" s="9">
        <f t="shared" ref="H36:H99" si="3">IF($C36&lt;&gt;"",IF($C36&gt;=121,$G$18,IF($C36&gt;60,$G$12,$G$8)),"")</f>
        <v>7.1400000000000005E-2</v>
      </c>
      <c r="I36" s="9">
        <f>IF($C36&lt;&gt;"",MIN(IF($C36&gt;=121,0%,IF($C36&gt;60,$G$15,$G$11)),$G$20),"")</f>
        <v>5.1400000000000001E-2</v>
      </c>
      <c r="J36" s="104">
        <f t="shared" ref="J36:J99" si="4">IF($U36&lt;&gt;"",H36-I36,"")</f>
        <v>2.0000000000000004E-2</v>
      </c>
      <c r="K36" s="35">
        <v>44743</v>
      </c>
      <c r="L36" s="7">
        <f>IFERROR(IF(L35+1&lt;=$G$7,L35+1,""),"")</f>
        <v>1</v>
      </c>
      <c r="M36" s="10">
        <f t="shared" ref="M36:M99" si="5">IF(L36&lt;&gt;"",ROUND(IF(AND($G$19="raty równe",L36&gt;120),-PMT(S36/12,$G$7-L35,P35,2),N36+O36),2),"")</f>
        <v>4046.67</v>
      </c>
      <c r="N36" s="10">
        <f t="shared" ref="N36:N99" si="6">IF(L36&lt;&gt;"",IF(OR($G$19="raty malejące",L36&lt;121),P35/($G$7-L35),IF(M36-O36&gt;P35,P35,M36-O36)),"")</f>
        <v>1666.6666666666667</v>
      </c>
      <c r="O36" s="10">
        <f>IF(L36&lt;&gt;"",P35*S36/12,"")</f>
        <v>2380.0000000000005</v>
      </c>
      <c r="P36" s="8">
        <f>IF(L36&lt;&gt;"",P35-N36,"")</f>
        <v>398333.33333333331</v>
      </c>
      <c r="Q36" s="9">
        <f t="shared" ref="Q36:Q99" si="7">IF($C36&lt;&gt;"",IF($C36&gt;=121,$G$18,IF($C36&gt;60,$G$12,$G$8)),"")</f>
        <v>7.1400000000000005E-2</v>
      </c>
      <c r="R36" s="9">
        <v>0</v>
      </c>
      <c r="S36" s="29">
        <f t="shared" ref="S36:S99" si="8">IF($U36&lt;&gt;"",Q36-R36,"")</f>
        <v>7.1400000000000005E-2</v>
      </c>
      <c r="T36" s="70">
        <v>44743</v>
      </c>
      <c r="U36" s="7">
        <f t="shared" ref="U36:U99" si="9">IFERROR(IF(U35+1&lt;=$G$7,U35+1,""),"")</f>
        <v>1</v>
      </c>
      <c r="V36" s="10">
        <f t="shared" ref="V36:V99" si="10">IF(U36&lt;&gt;"",ROUND(IF($G$30="raty równe",-PMT(AB36/12,$G$7-U35,Y35,2),W36+X36),2),"")</f>
        <v>3573.22</v>
      </c>
      <c r="W36" s="10">
        <f t="shared" ref="W36:W99" si="11">IF(U36&lt;&gt;"",IF($G$30="raty malejące",Y35/($G$7-U35),IF(V36-X36&gt;Y35,Y35,V36-X36)),"")</f>
        <v>606.55333333333238</v>
      </c>
      <c r="X36" s="10">
        <f t="shared" ref="X36:X99" si="12">IF(U36&lt;&gt;"",Y35*AB36/12,"")</f>
        <v>2966.6666666666674</v>
      </c>
      <c r="Y36" s="8">
        <f>IF(U36&lt;&gt;"",Y35-W36,"")</f>
        <v>399393.44666666666</v>
      </c>
      <c r="Z36" s="9">
        <f t="shared" ref="Z36:Z99" si="13">IF(U36&lt;&gt;"",$G$16,"")</f>
        <v>6.9000000000000006E-2</v>
      </c>
      <c r="AA36" s="9">
        <f t="shared" ref="AA36:AA99" si="14">IF(U36&lt;&gt;"",$G$17,"")</f>
        <v>0.02</v>
      </c>
      <c r="AB36" s="29">
        <f t="shared" ref="AB36:AB99" si="15">IF($U36&lt;&gt;"",IF(AND($G$24="TAK",$U36&lt;=$G$26),$G$25,Z36+AA36),"")</f>
        <v>8.900000000000001E-2</v>
      </c>
    </row>
    <row r="37" spans="2:28" ht="14.5" x14ac:dyDescent="0.35">
      <c r="B37" s="70">
        <f>IF(C37&lt;&gt;"",EDATE(B36,1),"")</f>
        <v>44774</v>
      </c>
      <c r="C37" s="38">
        <f t="shared" ref="C37:C99" si="16">IFERROR(IF(C36+1&lt;=$G$7,C36+1,""),"")</f>
        <v>2</v>
      </c>
      <c r="D37" s="10">
        <f t="shared" si="1"/>
        <v>2330.56</v>
      </c>
      <c r="E37" s="10">
        <f t="shared" si="2"/>
        <v>1666.6666666666665</v>
      </c>
      <c r="F37" s="10">
        <f t="shared" ref="F37:F99" si="17">IF(C37&lt;&gt;"",G36*J37/12,"")</f>
        <v>663.88888888888903</v>
      </c>
      <c r="G37" s="8">
        <f t="shared" ref="G37:G100" si="18">IF(C37&lt;&gt;"",G36-E37,"")</f>
        <v>396666.66666666663</v>
      </c>
      <c r="H37" s="9">
        <f t="shared" si="3"/>
        <v>7.1400000000000005E-2</v>
      </c>
      <c r="I37" s="9">
        <f t="shared" ref="I37:I100" si="19">IF($C37&lt;&gt;"",MIN(IF($C37&gt;=121,0%,IF($C37&gt;60,$G$15,$G$11)),$G$20),"")</f>
        <v>5.1400000000000001E-2</v>
      </c>
      <c r="J37" s="104">
        <f t="shared" si="4"/>
        <v>2.0000000000000004E-2</v>
      </c>
      <c r="K37" s="35">
        <f>IF(L37&lt;&gt;"",EDATE(K36,1),"")</f>
        <v>44774</v>
      </c>
      <c r="L37" s="7">
        <f t="shared" ref="L37:L100" si="20">IFERROR(IF(L36+1&lt;=$G$7,L36+1,""),"")</f>
        <v>2</v>
      </c>
      <c r="M37" s="10">
        <f t="shared" si="5"/>
        <v>4036.75</v>
      </c>
      <c r="N37" s="10">
        <f t="shared" si="6"/>
        <v>1666.6666666666665</v>
      </c>
      <c r="O37" s="10">
        <f t="shared" ref="O37:O100" si="21">IF(L37&lt;&gt;"",P36*S37/12,"")</f>
        <v>2370.0833333333335</v>
      </c>
      <c r="P37" s="8">
        <f t="shared" ref="P37:P100" si="22">IF(L37&lt;&gt;"",P36-N37,"")</f>
        <v>396666.66666666663</v>
      </c>
      <c r="Q37" s="9">
        <f t="shared" si="7"/>
        <v>7.1400000000000005E-2</v>
      </c>
      <c r="R37" s="9">
        <v>0</v>
      </c>
      <c r="S37" s="29">
        <f t="shared" si="8"/>
        <v>7.1400000000000005E-2</v>
      </c>
      <c r="T37" s="70">
        <f>IF(U37&lt;&gt;"",EDATE(T36,1),"")</f>
        <v>44774</v>
      </c>
      <c r="U37" s="7">
        <f t="shared" si="9"/>
        <v>2</v>
      </c>
      <c r="V37" s="10">
        <f t="shared" si="10"/>
        <v>3573.22</v>
      </c>
      <c r="W37" s="10">
        <f t="shared" si="11"/>
        <v>611.05193722222157</v>
      </c>
      <c r="X37" s="10">
        <f t="shared" si="12"/>
        <v>2962.1680627777782</v>
      </c>
      <c r="Y37" s="8">
        <f t="shared" ref="Y37:Y100" si="23">IF(U37&lt;&gt;"",Y36-W37,"")</f>
        <v>398782.39472944441</v>
      </c>
      <c r="Z37" s="9">
        <f t="shared" si="13"/>
        <v>6.9000000000000006E-2</v>
      </c>
      <c r="AA37" s="9">
        <f t="shared" si="14"/>
        <v>0.02</v>
      </c>
      <c r="AB37" s="29">
        <f t="shared" si="15"/>
        <v>8.900000000000001E-2</v>
      </c>
    </row>
    <row r="38" spans="2:28" ht="14.5" x14ac:dyDescent="0.35">
      <c r="B38" s="70">
        <f t="shared" ref="B38:B101" si="24">IF(C38&lt;&gt;"",EDATE(B37,1),"")</f>
        <v>44805</v>
      </c>
      <c r="C38" s="38">
        <f t="shared" si="16"/>
        <v>3</v>
      </c>
      <c r="D38" s="10">
        <f t="shared" si="1"/>
        <v>2327.7800000000002</v>
      </c>
      <c r="E38" s="10">
        <f t="shared" si="2"/>
        <v>1666.6666666666665</v>
      </c>
      <c r="F38" s="10">
        <f t="shared" si="17"/>
        <v>661.1111111111112</v>
      </c>
      <c r="G38" s="8">
        <f t="shared" si="18"/>
        <v>394999.99999999994</v>
      </c>
      <c r="H38" s="9">
        <f t="shared" si="3"/>
        <v>7.1400000000000005E-2</v>
      </c>
      <c r="I38" s="9">
        <f t="shared" si="19"/>
        <v>5.1400000000000001E-2</v>
      </c>
      <c r="J38" s="104">
        <f t="shared" si="4"/>
        <v>2.0000000000000004E-2</v>
      </c>
      <c r="K38" s="35">
        <f t="shared" ref="K38:K101" si="25">IF(L38&lt;&gt;"",EDATE(K37,1),"")</f>
        <v>44805</v>
      </c>
      <c r="L38" s="7">
        <f t="shared" si="20"/>
        <v>3</v>
      </c>
      <c r="M38" s="10">
        <f t="shared" si="5"/>
        <v>4026.83</v>
      </c>
      <c r="N38" s="10">
        <f t="shared" si="6"/>
        <v>1666.6666666666665</v>
      </c>
      <c r="O38" s="10">
        <f t="shared" si="21"/>
        <v>2360.1666666666665</v>
      </c>
      <c r="P38" s="8">
        <f t="shared" si="22"/>
        <v>394999.99999999994</v>
      </c>
      <c r="Q38" s="9">
        <f t="shared" si="7"/>
        <v>7.1400000000000005E-2</v>
      </c>
      <c r="R38" s="9">
        <v>0</v>
      </c>
      <c r="S38" s="29">
        <f t="shared" si="8"/>
        <v>7.1400000000000005E-2</v>
      </c>
      <c r="T38" s="70">
        <f t="shared" ref="T38:T101" si="26">IF(U38&lt;&gt;"",EDATE(T37,1),"")</f>
        <v>44805</v>
      </c>
      <c r="U38" s="7">
        <f t="shared" si="9"/>
        <v>3</v>
      </c>
      <c r="V38" s="10">
        <f t="shared" si="10"/>
        <v>3573.22</v>
      </c>
      <c r="W38" s="10">
        <f t="shared" si="11"/>
        <v>615.58390575661997</v>
      </c>
      <c r="X38" s="10">
        <f t="shared" si="12"/>
        <v>2957.6360942433798</v>
      </c>
      <c r="Y38" s="8">
        <f t="shared" si="23"/>
        <v>398166.81082368776</v>
      </c>
      <c r="Z38" s="9">
        <f t="shared" si="13"/>
        <v>6.9000000000000006E-2</v>
      </c>
      <c r="AA38" s="9">
        <f t="shared" si="14"/>
        <v>0.02</v>
      </c>
      <c r="AB38" s="29">
        <f t="shared" si="15"/>
        <v>8.900000000000001E-2</v>
      </c>
    </row>
    <row r="39" spans="2:28" ht="14.5" x14ac:dyDescent="0.35">
      <c r="B39" s="70">
        <f t="shared" si="24"/>
        <v>44835</v>
      </c>
      <c r="C39" s="38">
        <f t="shared" si="16"/>
        <v>4</v>
      </c>
      <c r="D39" s="10">
        <f t="shared" si="1"/>
        <v>2325</v>
      </c>
      <c r="E39" s="10">
        <f t="shared" si="2"/>
        <v>1666.6666666666665</v>
      </c>
      <c r="F39" s="10">
        <f t="shared" si="17"/>
        <v>658.33333333333337</v>
      </c>
      <c r="G39" s="8">
        <f t="shared" si="18"/>
        <v>393333.33333333326</v>
      </c>
      <c r="H39" s="9">
        <f t="shared" si="3"/>
        <v>7.1400000000000005E-2</v>
      </c>
      <c r="I39" s="9">
        <f t="shared" si="19"/>
        <v>5.1400000000000001E-2</v>
      </c>
      <c r="J39" s="104">
        <f t="shared" si="4"/>
        <v>2.0000000000000004E-2</v>
      </c>
      <c r="K39" s="35">
        <f t="shared" si="25"/>
        <v>44835</v>
      </c>
      <c r="L39" s="7">
        <f t="shared" si="20"/>
        <v>4</v>
      </c>
      <c r="M39" s="10">
        <f t="shared" si="5"/>
        <v>4016.92</v>
      </c>
      <c r="N39" s="10">
        <f t="shared" si="6"/>
        <v>1666.6666666666665</v>
      </c>
      <c r="O39" s="10">
        <f t="shared" si="21"/>
        <v>2350.2499999999995</v>
      </c>
      <c r="P39" s="8">
        <f t="shared" si="22"/>
        <v>393333.33333333326</v>
      </c>
      <c r="Q39" s="9">
        <f t="shared" si="7"/>
        <v>7.1400000000000005E-2</v>
      </c>
      <c r="R39" s="9">
        <v>0</v>
      </c>
      <c r="S39" s="29">
        <f t="shared" si="8"/>
        <v>7.1400000000000005E-2</v>
      </c>
      <c r="T39" s="70">
        <f t="shared" si="26"/>
        <v>44835</v>
      </c>
      <c r="U39" s="7">
        <f t="shared" si="9"/>
        <v>4</v>
      </c>
      <c r="V39" s="10">
        <f t="shared" si="10"/>
        <v>3573.22</v>
      </c>
      <c r="W39" s="10">
        <f t="shared" si="11"/>
        <v>620.14948639098202</v>
      </c>
      <c r="X39" s="10">
        <f t="shared" si="12"/>
        <v>2953.0705136090178</v>
      </c>
      <c r="Y39" s="8">
        <f t="shared" si="23"/>
        <v>397546.66133729677</v>
      </c>
      <c r="Z39" s="9">
        <f t="shared" si="13"/>
        <v>6.9000000000000006E-2</v>
      </c>
      <c r="AA39" s="9">
        <f t="shared" si="14"/>
        <v>0.02</v>
      </c>
      <c r="AB39" s="29">
        <f t="shared" si="15"/>
        <v>8.900000000000001E-2</v>
      </c>
    </row>
    <row r="40" spans="2:28" ht="14.5" x14ac:dyDescent="0.35">
      <c r="B40" s="70">
        <f t="shared" si="24"/>
        <v>44866</v>
      </c>
      <c r="C40" s="38">
        <f t="shared" si="16"/>
        <v>5</v>
      </c>
      <c r="D40" s="10">
        <f t="shared" si="1"/>
        <v>2322.2199999999998</v>
      </c>
      <c r="E40" s="10">
        <f t="shared" si="2"/>
        <v>1666.6666666666663</v>
      </c>
      <c r="F40" s="10">
        <f t="shared" si="17"/>
        <v>655.55555555555554</v>
      </c>
      <c r="G40" s="8">
        <f t="shared" si="18"/>
        <v>391666.66666666657</v>
      </c>
      <c r="H40" s="9">
        <f t="shared" si="3"/>
        <v>7.1400000000000005E-2</v>
      </c>
      <c r="I40" s="9">
        <f t="shared" si="19"/>
        <v>5.1400000000000001E-2</v>
      </c>
      <c r="J40" s="104">
        <f t="shared" si="4"/>
        <v>2.0000000000000004E-2</v>
      </c>
      <c r="K40" s="35">
        <f t="shared" si="25"/>
        <v>44866</v>
      </c>
      <c r="L40" s="7">
        <f t="shared" si="20"/>
        <v>5</v>
      </c>
      <c r="M40" s="10">
        <f t="shared" si="5"/>
        <v>4007</v>
      </c>
      <c r="N40" s="10">
        <f t="shared" si="6"/>
        <v>1666.6666666666663</v>
      </c>
      <c r="O40" s="10">
        <f t="shared" si="21"/>
        <v>2340.333333333333</v>
      </c>
      <c r="P40" s="8">
        <f t="shared" si="22"/>
        <v>391666.66666666657</v>
      </c>
      <c r="Q40" s="9">
        <f t="shared" si="7"/>
        <v>7.1400000000000005E-2</v>
      </c>
      <c r="R40" s="9">
        <v>0</v>
      </c>
      <c r="S40" s="29">
        <f t="shared" si="8"/>
        <v>7.1400000000000005E-2</v>
      </c>
      <c r="T40" s="70">
        <f t="shared" si="26"/>
        <v>44866</v>
      </c>
      <c r="U40" s="7">
        <f t="shared" si="9"/>
        <v>5</v>
      </c>
      <c r="V40" s="10">
        <f t="shared" si="10"/>
        <v>3573.22</v>
      </c>
      <c r="W40" s="10">
        <f t="shared" si="11"/>
        <v>624.74892841504879</v>
      </c>
      <c r="X40" s="10">
        <f t="shared" si="12"/>
        <v>2948.471071584951</v>
      </c>
      <c r="Y40" s="8">
        <f t="shared" si="23"/>
        <v>396921.9124088817</v>
      </c>
      <c r="Z40" s="9">
        <f t="shared" si="13"/>
        <v>6.9000000000000006E-2</v>
      </c>
      <c r="AA40" s="9">
        <f t="shared" si="14"/>
        <v>0.02</v>
      </c>
      <c r="AB40" s="29">
        <f t="shared" si="15"/>
        <v>8.900000000000001E-2</v>
      </c>
    </row>
    <row r="41" spans="2:28" ht="14.5" x14ac:dyDescent="0.35">
      <c r="B41" s="70">
        <f t="shared" si="24"/>
        <v>44896</v>
      </c>
      <c r="C41" s="38">
        <f t="shared" si="16"/>
        <v>6</v>
      </c>
      <c r="D41" s="10">
        <f t="shared" si="1"/>
        <v>2319.44</v>
      </c>
      <c r="E41" s="10">
        <f t="shared" si="2"/>
        <v>1666.6666666666663</v>
      </c>
      <c r="F41" s="10">
        <f t="shared" si="17"/>
        <v>652.77777777777771</v>
      </c>
      <c r="G41" s="8">
        <f t="shared" si="18"/>
        <v>389999.99999999988</v>
      </c>
      <c r="H41" s="9">
        <f t="shared" si="3"/>
        <v>7.1400000000000005E-2</v>
      </c>
      <c r="I41" s="9">
        <f t="shared" si="19"/>
        <v>5.1400000000000001E-2</v>
      </c>
      <c r="J41" s="104">
        <f t="shared" si="4"/>
        <v>2.0000000000000004E-2</v>
      </c>
      <c r="K41" s="35">
        <f t="shared" si="25"/>
        <v>44896</v>
      </c>
      <c r="L41" s="7">
        <f t="shared" si="20"/>
        <v>6</v>
      </c>
      <c r="M41" s="10">
        <f t="shared" si="5"/>
        <v>3997.08</v>
      </c>
      <c r="N41" s="10">
        <f t="shared" si="6"/>
        <v>1666.6666666666663</v>
      </c>
      <c r="O41" s="10">
        <f t="shared" si="21"/>
        <v>2330.4166666666665</v>
      </c>
      <c r="P41" s="8">
        <f t="shared" si="22"/>
        <v>389999.99999999988</v>
      </c>
      <c r="Q41" s="9">
        <f t="shared" si="7"/>
        <v>7.1400000000000005E-2</v>
      </c>
      <c r="R41" s="9">
        <v>0</v>
      </c>
      <c r="S41" s="29">
        <f t="shared" si="8"/>
        <v>7.1400000000000005E-2</v>
      </c>
      <c r="T41" s="70">
        <f t="shared" si="26"/>
        <v>44896</v>
      </c>
      <c r="U41" s="7">
        <f t="shared" si="9"/>
        <v>6</v>
      </c>
      <c r="V41" s="10">
        <f t="shared" si="10"/>
        <v>3573.22</v>
      </c>
      <c r="W41" s="10">
        <f t="shared" si="11"/>
        <v>629.38248296745996</v>
      </c>
      <c r="X41" s="10">
        <f t="shared" si="12"/>
        <v>2943.8375170325398</v>
      </c>
      <c r="Y41" s="8">
        <f t="shared" si="23"/>
        <v>396292.52992591425</v>
      </c>
      <c r="Z41" s="9">
        <f t="shared" si="13"/>
        <v>6.9000000000000006E-2</v>
      </c>
      <c r="AA41" s="9">
        <f t="shared" si="14"/>
        <v>0.02</v>
      </c>
      <c r="AB41" s="29">
        <f t="shared" si="15"/>
        <v>8.900000000000001E-2</v>
      </c>
    </row>
    <row r="42" spans="2:28" ht="14.5" x14ac:dyDescent="0.35">
      <c r="B42" s="70">
        <f t="shared" si="24"/>
        <v>44927</v>
      </c>
      <c r="C42" s="38">
        <f t="shared" si="16"/>
        <v>7</v>
      </c>
      <c r="D42" s="10">
        <f t="shared" si="1"/>
        <v>2316.67</v>
      </c>
      <c r="E42" s="10">
        <f t="shared" si="2"/>
        <v>1666.6666666666661</v>
      </c>
      <c r="F42" s="10">
        <f t="shared" si="17"/>
        <v>649.99999999999989</v>
      </c>
      <c r="G42" s="8">
        <f t="shared" si="18"/>
        <v>388333.3333333332</v>
      </c>
      <c r="H42" s="9">
        <f t="shared" si="3"/>
        <v>7.1400000000000005E-2</v>
      </c>
      <c r="I42" s="9">
        <f t="shared" si="19"/>
        <v>5.1400000000000001E-2</v>
      </c>
      <c r="J42" s="104">
        <f t="shared" si="4"/>
        <v>2.0000000000000004E-2</v>
      </c>
      <c r="K42" s="35">
        <f t="shared" si="25"/>
        <v>44927</v>
      </c>
      <c r="L42" s="7">
        <f t="shared" si="20"/>
        <v>7</v>
      </c>
      <c r="M42" s="10">
        <f t="shared" si="5"/>
        <v>3987.17</v>
      </c>
      <c r="N42" s="10">
        <f t="shared" si="6"/>
        <v>1666.6666666666661</v>
      </c>
      <c r="O42" s="10">
        <f t="shared" si="21"/>
        <v>2320.4999999999995</v>
      </c>
      <c r="P42" s="8">
        <f t="shared" si="22"/>
        <v>388333.3333333332</v>
      </c>
      <c r="Q42" s="9">
        <f t="shared" si="7"/>
        <v>7.1400000000000005E-2</v>
      </c>
      <c r="R42" s="9">
        <v>0</v>
      </c>
      <c r="S42" s="29">
        <f t="shared" si="8"/>
        <v>7.1400000000000005E-2</v>
      </c>
      <c r="T42" s="70">
        <f t="shared" si="26"/>
        <v>44927</v>
      </c>
      <c r="U42" s="7">
        <f t="shared" si="9"/>
        <v>7</v>
      </c>
      <c r="V42" s="10">
        <f t="shared" si="10"/>
        <v>3573.22</v>
      </c>
      <c r="W42" s="10">
        <f t="shared" si="11"/>
        <v>634.05040304946897</v>
      </c>
      <c r="X42" s="10">
        <f t="shared" si="12"/>
        <v>2939.1695969505308</v>
      </c>
      <c r="Y42" s="8">
        <f t="shared" si="23"/>
        <v>395658.4795228648</v>
      </c>
      <c r="Z42" s="9">
        <f t="shared" si="13"/>
        <v>6.9000000000000006E-2</v>
      </c>
      <c r="AA42" s="9">
        <f t="shared" si="14"/>
        <v>0.02</v>
      </c>
      <c r="AB42" s="29">
        <f t="shared" si="15"/>
        <v>8.900000000000001E-2</v>
      </c>
    </row>
    <row r="43" spans="2:28" ht="14.5" x14ac:dyDescent="0.35">
      <c r="B43" s="70">
        <f t="shared" si="24"/>
        <v>44958</v>
      </c>
      <c r="C43" s="38">
        <f t="shared" si="16"/>
        <v>8</v>
      </c>
      <c r="D43" s="10">
        <f t="shared" si="1"/>
        <v>2313.89</v>
      </c>
      <c r="E43" s="10">
        <f t="shared" si="2"/>
        <v>1666.6666666666661</v>
      </c>
      <c r="F43" s="10">
        <f t="shared" si="17"/>
        <v>647.22222222222206</v>
      </c>
      <c r="G43" s="8">
        <f t="shared" si="18"/>
        <v>386666.66666666651</v>
      </c>
      <c r="H43" s="9">
        <f t="shared" si="3"/>
        <v>7.1400000000000005E-2</v>
      </c>
      <c r="I43" s="9">
        <f t="shared" si="19"/>
        <v>5.1400000000000001E-2</v>
      </c>
      <c r="J43" s="104">
        <f t="shared" si="4"/>
        <v>2.0000000000000004E-2</v>
      </c>
      <c r="K43" s="35">
        <f t="shared" si="25"/>
        <v>44958</v>
      </c>
      <c r="L43" s="7">
        <f t="shared" si="20"/>
        <v>8</v>
      </c>
      <c r="M43" s="10">
        <f t="shared" si="5"/>
        <v>3977.25</v>
      </c>
      <c r="N43" s="10">
        <f t="shared" si="6"/>
        <v>1666.6666666666661</v>
      </c>
      <c r="O43" s="10">
        <f t="shared" si="21"/>
        <v>2310.5833333333326</v>
      </c>
      <c r="P43" s="8">
        <f t="shared" si="22"/>
        <v>386666.66666666651</v>
      </c>
      <c r="Q43" s="9">
        <f t="shared" si="7"/>
        <v>7.1400000000000005E-2</v>
      </c>
      <c r="R43" s="9">
        <v>0</v>
      </c>
      <c r="S43" s="29">
        <f t="shared" si="8"/>
        <v>7.1400000000000005E-2</v>
      </c>
      <c r="T43" s="70">
        <f t="shared" si="26"/>
        <v>44958</v>
      </c>
      <c r="U43" s="7">
        <f t="shared" si="9"/>
        <v>8</v>
      </c>
      <c r="V43" s="10">
        <f t="shared" si="10"/>
        <v>3573.22</v>
      </c>
      <c r="W43" s="10">
        <f t="shared" si="11"/>
        <v>638.75294353875233</v>
      </c>
      <c r="X43" s="10">
        <f t="shared" si="12"/>
        <v>2934.4670564612475</v>
      </c>
      <c r="Y43" s="8">
        <f t="shared" si="23"/>
        <v>395019.72657932603</v>
      </c>
      <c r="Z43" s="9">
        <f t="shared" si="13"/>
        <v>6.9000000000000006E-2</v>
      </c>
      <c r="AA43" s="9">
        <f t="shared" si="14"/>
        <v>0.02</v>
      </c>
      <c r="AB43" s="29">
        <f t="shared" si="15"/>
        <v>8.900000000000001E-2</v>
      </c>
    </row>
    <row r="44" spans="2:28" ht="14.5" x14ac:dyDescent="0.35">
      <c r="B44" s="70">
        <f t="shared" si="24"/>
        <v>44986</v>
      </c>
      <c r="C44" s="38">
        <f t="shared" si="16"/>
        <v>9</v>
      </c>
      <c r="D44" s="10">
        <f t="shared" si="1"/>
        <v>2311.11</v>
      </c>
      <c r="E44" s="10">
        <f t="shared" si="2"/>
        <v>1666.6666666666661</v>
      </c>
      <c r="F44" s="10">
        <f t="shared" si="17"/>
        <v>644.44444444444434</v>
      </c>
      <c r="G44" s="8">
        <f t="shared" si="18"/>
        <v>384999.99999999983</v>
      </c>
      <c r="H44" s="9">
        <f t="shared" si="3"/>
        <v>7.1400000000000005E-2</v>
      </c>
      <c r="I44" s="9">
        <f t="shared" si="19"/>
        <v>5.1400000000000001E-2</v>
      </c>
      <c r="J44" s="104">
        <f t="shared" si="4"/>
        <v>2.0000000000000004E-2</v>
      </c>
      <c r="K44" s="35">
        <f t="shared" si="25"/>
        <v>44986</v>
      </c>
      <c r="L44" s="7">
        <f t="shared" si="20"/>
        <v>9</v>
      </c>
      <c r="M44" s="10">
        <f t="shared" si="5"/>
        <v>3967.33</v>
      </c>
      <c r="N44" s="10">
        <f t="shared" si="6"/>
        <v>1666.6666666666661</v>
      </c>
      <c r="O44" s="10">
        <f t="shared" si="21"/>
        <v>2300.6666666666656</v>
      </c>
      <c r="P44" s="8">
        <f t="shared" si="22"/>
        <v>384999.99999999983</v>
      </c>
      <c r="Q44" s="9">
        <f t="shared" si="7"/>
        <v>7.1400000000000005E-2</v>
      </c>
      <c r="R44" s="9">
        <v>0</v>
      </c>
      <c r="S44" s="29">
        <f t="shared" si="8"/>
        <v>7.1400000000000005E-2</v>
      </c>
      <c r="T44" s="70">
        <f t="shared" si="26"/>
        <v>44986</v>
      </c>
      <c r="U44" s="7">
        <f t="shared" si="9"/>
        <v>9</v>
      </c>
      <c r="V44" s="10">
        <f t="shared" si="10"/>
        <v>3573.22</v>
      </c>
      <c r="W44" s="10">
        <f t="shared" si="11"/>
        <v>643.4903612033313</v>
      </c>
      <c r="X44" s="10">
        <f t="shared" si="12"/>
        <v>2929.7296387966685</v>
      </c>
      <c r="Y44" s="8">
        <f t="shared" si="23"/>
        <v>394376.23621812271</v>
      </c>
      <c r="Z44" s="9">
        <f t="shared" si="13"/>
        <v>6.9000000000000006E-2</v>
      </c>
      <c r="AA44" s="9">
        <f t="shared" si="14"/>
        <v>0.02</v>
      </c>
      <c r="AB44" s="29">
        <f t="shared" si="15"/>
        <v>8.900000000000001E-2</v>
      </c>
    </row>
    <row r="45" spans="2:28" ht="14.5" x14ac:dyDescent="0.35">
      <c r="B45" s="70">
        <f t="shared" si="24"/>
        <v>45017</v>
      </c>
      <c r="C45" s="38">
        <f t="shared" si="16"/>
        <v>10</v>
      </c>
      <c r="D45" s="10">
        <f t="shared" si="1"/>
        <v>2308.33</v>
      </c>
      <c r="E45" s="10">
        <f t="shared" si="2"/>
        <v>1666.6666666666658</v>
      </c>
      <c r="F45" s="10">
        <f t="shared" si="17"/>
        <v>641.66666666666652</v>
      </c>
      <c r="G45" s="8">
        <f t="shared" si="18"/>
        <v>383333.33333333314</v>
      </c>
      <c r="H45" s="9">
        <f t="shared" si="3"/>
        <v>7.1400000000000005E-2</v>
      </c>
      <c r="I45" s="9">
        <f t="shared" si="19"/>
        <v>5.1400000000000001E-2</v>
      </c>
      <c r="J45" s="104">
        <f t="shared" si="4"/>
        <v>2.0000000000000004E-2</v>
      </c>
      <c r="K45" s="35">
        <f t="shared" si="25"/>
        <v>45017</v>
      </c>
      <c r="L45" s="7">
        <f t="shared" si="20"/>
        <v>10</v>
      </c>
      <c r="M45" s="10">
        <f t="shared" si="5"/>
        <v>3957.42</v>
      </c>
      <c r="N45" s="10">
        <f t="shared" si="6"/>
        <v>1666.6666666666658</v>
      </c>
      <c r="O45" s="10">
        <f t="shared" si="21"/>
        <v>2290.7499999999991</v>
      </c>
      <c r="P45" s="8">
        <f t="shared" si="22"/>
        <v>383333.33333333314</v>
      </c>
      <c r="Q45" s="9">
        <f t="shared" si="7"/>
        <v>7.1400000000000005E-2</v>
      </c>
      <c r="R45" s="9">
        <v>0</v>
      </c>
      <c r="S45" s="29">
        <f t="shared" si="8"/>
        <v>7.1400000000000005E-2</v>
      </c>
      <c r="T45" s="70">
        <f t="shared" si="26"/>
        <v>45017</v>
      </c>
      <c r="U45" s="7">
        <f t="shared" si="9"/>
        <v>10</v>
      </c>
      <c r="V45" s="10">
        <f t="shared" si="10"/>
        <v>3573.22</v>
      </c>
      <c r="W45" s="10">
        <f t="shared" si="11"/>
        <v>648.26291471558943</v>
      </c>
      <c r="X45" s="10">
        <f t="shared" si="12"/>
        <v>2924.9570852844104</v>
      </c>
      <c r="Y45" s="8">
        <f t="shared" si="23"/>
        <v>393727.97330340714</v>
      </c>
      <c r="Z45" s="9">
        <f t="shared" si="13"/>
        <v>6.9000000000000006E-2</v>
      </c>
      <c r="AA45" s="9">
        <f t="shared" si="14"/>
        <v>0.02</v>
      </c>
      <c r="AB45" s="29">
        <f t="shared" si="15"/>
        <v>8.900000000000001E-2</v>
      </c>
    </row>
    <row r="46" spans="2:28" ht="14.5" x14ac:dyDescent="0.35">
      <c r="B46" s="70">
        <f t="shared" si="24"/>
        <v>45047</v>
      </c>
      <c r="C46" s="38">
        <f t="shared" si="16"/>
        <v>11</v>
      </c>
      <c r="D46" s="10">
        <f t="shared" si="1"/>
        <v>2305.56</v>
      </c>
      <c r="E46" s="10">
        <f t="shared" si="2"/>
        <v>1666.6666666666658</v>
      </c>
      <c r="F46" s="10">
        <f t="shared" si="17"/>
        <v>638.88888888888869</v>
      </c>
      <c r="G46" s="8">
        <f t="shared" si="18"/>
        <v>381666.66666666645</v>
      </c>
      <c r="H46" s="9">
        <f t="shared" si="3"/>
        <v>7.1400000000000005E-2</v>
      </c>
      <c r="I46" s="9">
        <f t="shared" si="19"/>
        <v>5.1400000000000001E-2</v>
      </c>
      <c r="J46" s="104">
        <f t="shared" si="4"/>
        <v>2.0000000000000004E-2</v>
      </c>
      <c r="K46" s="35">
        <f t="shared" si="25"/>
        <v>45047</v>
      </c>
      <c r="L46" s="7">
        <f t="shared" si="20"/>
        <v>11</v>
      </c>
      <c r="M46" s="10">
        <f t="shared" si="5"/>
        <v>3947.5</v>
      </c>
      <c r="N46" s="10">
        <f t="shared" si="6"/>
        <v>1666.6666666666658</v>
      </c>
      <c r="O46" s="10">
        <f t="shared" si="21"/>
        <v>2280.8333333333326</v>
      </c>
      <c r="P46" s="8">
        <f t="shared" si="22"/>
        <v>381666.66666666645</v>
      </c>
      <c r="Q46" s="9">
        <f t="shared" si="7"/>
        <v>7.1400000000000005E-2</v>
      </c>
      <c r="R46" s="9">
        <v>0</v>
      </c>
      <c r="S46" s="29">
        <f t="shared" si="8"/>
        <v>7.1400000000000005E-2</v>
      </c>
      <c r="T46" s="70">
        <f t="shared" si="26"/>
        <v>45047</v>
      </c>
      <c r="U46" s="7">
        <f t="shared" si="9"/>
        <v>11</v>
      </c>
      <c r="V46" s="10">
        <f t="shared" si="10"/>
        <v>3573.22</v>
      </c>
      <c r="W46" s="10">
        <f t="shared" si="11"/>
        <v>653.07086466639612</v>
      </c>
      <c r="X46" s="10">
        <f t="shared" si="12"/>
        <v>2920.1491353336037</v>
      </c>
      <c r="Y46" s="8">
        <f t="shared" si="23"/>
        <v>393074.90243874077</v>
      </c>
      <c r="Z46" s="9">
        <f t="shared" si="13"/>
        <v>6.9000000000000006E-2</v>
      </c>
      <c r="AA46" s="9">
        <f t="shared" si="14"/>
        <v>0.02</v>
      </c>
      <c r="AB46" s="29">
        <f t="shared" si="15"/>
        <v>8.900000000000001E-2</v>
      </c>
    </row>
    <row r="47" spans="2:28" ht="14.5" x14ac:dyDescent="0.35">
      <c r="B47" s="70">
        <f t="shared" si="24"/>
        <v>45078</v>
      </c>
      <c r="C47" s="38">
        <f t="shared" si="16"/>
        <v>12</v>
      </c>
      <c r="D47" s="10">
        <f t="shared" si="1"/>
        <v>2302.7800000000002</v>
      </c>
      <c r="E47" s="10">
        <f t="shared" si="2"/>
        <v>1666.6666666666658</v>
      </c>
      <c r="F47" s="10">
        <f t="shared" si="17"/>
        <v>636.11111111111086</v>
      </c>
      <c r="G47" s="8">
        <f t="shared" si="18"/>
        <v>379999.99999999977</v>
      </c>
      <c r="H47" s="9">
        <f t="shared" si="3"/>
        <v>7.1400000000000005E-2</v>
      </c>
      <c r="I47" s="9">
        <f t="shared" si="19"/>
        <v>5.1400000000000001E-2</v>
      </c>
      <c r="J47" s="104">
        <f t="shared" si="4"/>
        <v>2.0000000000000004E-2</v>
      </c>
      <c r="K47" s="35">
        <f t="shared" si="25"/>
        <v>45078</v>
      </c>
      <c r="L47" s="7">
        <f t="shared" si="20"/>
        <v>12</v>
      </c>
      <c r="M47" s="10">
        <f t="shared" si="5"/>
        <v>3937.58</v>
      </c>
      <c r="N47" s="10">
        <f t="shared" si="6"/>
        <v>1666.6666666666658</v>
      </c>
      <c r="O47" s="10">
        <f t="shared" si="21"/>
        <v>2270.9166666666656</v>
      </c>
      <c r="P47" s="8">
        <f t="shared" si="22"/>
        <v>379999.99999999977</v>
      </c>
      <c r="Q47" s="9">
        <f t="shared" si="7"/>
        <v>7.1400000000000005E-2</v>
      </c>
      <c r="R47" s="9">
        <v>0</v>
      </c>
      <c r="S47" s="29">
        <f t="shared" si="8"/>
        <v>7.1400000000000005E-2</v>
      </c>
      <c r="T47" s="70">
        <f t="shared" si="26"/>
        <v>45078</v>
      </c>
      <c r="U47" s="7">
        <f t="shared" si="9"/>
        <v>12</v>
      </c>
      <c r="V47" s="10">
        <f t="shared" si="10"/>
        <v>3573.22</v>
      </c>
      <c r="W47" s="10">
        <f t="shared" si="11"/>
        <v>657.91447357933885</v>
      </c>
      <c r="X47" s="10">
        <f t="shared" si="12"/>
        <v>2915.305526420661</v>
      </c>
      <c r="Y47" s="8">
        <f t="shared" si="23"/>
        <v>392416.98796516145</v>
      </c>
      <c r="Z47" s="9">
        <f t="shared" si="13"/>
        <v>6.9000000000000006E-2</v>
      </c>
      <c r="AA47" s="9">
        <f t="shared" si="14"/>
        <v>0.02</v>
      </c>
      <c r="AB47" s="29">
        <f t="shared" si="15"/>
        <v>8.900000000000001E-2</v>
      </c>
    </row>
    <row r="48" spans="2:28" ht="14.5" x14ac:dyDescent="0.35">
      <c r="B48" s="70">
        <f t="shared" si="24"/>
        <v>45108</v>
      </c>
      <c r="C48" s="38">
        <f t="shared" si="16"/>
        <v>13</v>
      </c>
      <c r="D48" s="10">
        <f t="shared" si="1"/>
        <v>2300</v>
      </c>
      <c r="E48" s="10">
        <f t="shared" si="2"/>
        <v>1666.6666666666656</v>
      </c>
      <c r="F48" s="10">
        <f t="shared" si="17"/>
        <v>633.33333333333314</v>
      </c>
      <c r="G48" s="8">
        <f t="shared" si="18"/>
        <v>378333.33333333308</v>
      </c>
      <c r="H48" s="9">
        <f t="shared" si="3"/>
        <v>7.1400000000000005E-2</v>
      </c>
      <c r="I48" s="9">
        <f t="shared" si="19"/>
        <v>5.1400000000000001E-2</v>
      </c>
      <c r="J48" s="104">
        <f t="shared" si="4"/>
        <v>2.0000000000000004E-2</v>
      </c>
      <c r="K48" s="35">
        <f t="shared" si="25"/>
        <v>45108</v>
      </c>
      <c r="L48" s="7">
        <f t="shared" si="20"/>
        <v>13</v>
      </c>
      <c r="M48" s="10">
        <f t="shared" si="5"/>
        <v>3927.67</v>
      </c>
      <c r="N48" s="10">
        <f t="shared" si="6"/>
        <v>1666.6666666666656</v>
      </c>
      <c r="O48" s="10">
        <f t="shared" si="21"/>
        <v>2260.9999999999986</v>
      </c>
      <c r="P48" s="8">
        <f t="shared" si="22"/>
        <v>378333.33333333308</v>
      </c>
      <c r="Q48" s="9">
        <f t="shared" si="7"/>
        <v>7.1400000000000005E-2</v>
      </c>
      <c r="R48" s="9">
        <v>0</v>
      </c>
      <c r="S48" s="29">
        <f t="shared" si="8"/>
        <v>7.1400000000000005E-2</v>
      </c>
      <c r="T48" s="70">
        <f t="shared" si="26"/>
        <v>45108</v>
      </c>
      <c r="U48" s="7">
        <f t="shared" si="9"/>
        <v>13</v>
      </c>
      <c r="V48" s="10">
        <f t="shared" si="10"/>
        <v>3573.22</v>
      </c>
      <c r="W48" s="10">
        <f t="shared" si="11"/>
        <v>662.79400592505226</v>
      </c>
      <c r="X48" s="10">
        <f t="shared" si="12"/>
        <v>2910.4259940749475</v>
      </c>
      <c r="Y48" s="8">
        <f t="shared" si="23"/>
        <v>391754.19395923638</v>
      </c>
      <c r="Z48" s="9">
        <f t="shared" si="13"/>
        <v>6.9000000000000006E-2</v>
      </c>
      <c r="AA48" s="9">
        <f t="shared" si="14"/>
        <v>0.02</v>
      </c>
      <c r="AB48" s="29">
        <f t="shared" si="15"/>
        <v>8.900000000000001E-2</v>
      </c>
    </row>
    <row r="49" spans="2:28" ht="14.5" x14ac:dyDescent="0.35">
      <c r="B49" s="70">
        <f t="shared" si="24"/>
        <v>45139</v>
      </c>
      <c r="C49" s="38">
        <f t="shared" si="16"/>
        <v>14</v>
      </c>
      <c r="D49" s="10">
        <f t="shared" si="1"/>
        <v>2297.2199999999998</v>
      </c>
      <c r="E49" s="10">
        <f t="shared" si="2"/>
        <v>1666.6666666666656</v>
      </c>
      <c r="F49" s="10">
        <f t="shared" si="17"/>
        <v>630.55555555555532</v>
      </c>
      <c r="G49" s="8">
        <f t="shared" si="18"/>
        <v>376666.6666666664</v>
      </c>
      <c r="H49" s="9">
        <f t="shared" si="3"/>
        <v>7.1400000000000005E-2</v>
      </c>
      <c r="I49" s="9">
        <f t="shared" si="19"/>
        <v>5.1400000000000001E-2</v>
      </c>
      <c r="J49" s="104">
        <f t="shared" si="4"/>
        <v>2.0000000000000004E-2</v>
      </c>
      <c r="K49" s="35">
        <f t="shared" si="25"/>
        <v>45139</v>
      </c>
      <c r="L49" s="7">
        <f t="shared" si="20"/>
        <v>14</v>
      </c>
      <c r="M49" s="10">
        <f t="shared" si="5"/>
        <v>3917.75</v>
      </c>
      <c r="N49" s="10">
        <f t="shared" si="6"/>
        <v>1666.6666666666656</v>
      </c>
      <c r="O49" s="10">
        <f t="shared" si="21"/>
        <v>2251.0833333333321</v>
      </c>
      <c r="P49" s="8">
        <f t="shared" si="22"/>
        <v>376666.6666666664</v>
      </c>
      <c r="Q49" s="9">
        <f t="shared" si="7"/>
        <v>7.1400000000000005E-2</v>
      </c>
      <c r="R49" s="9">
        <v>0</v>
      </c>
      <c r="S49" s="29">
        <f t="shared" si="8"/>
        <v>7.1400000000000005E-2</v>
      </c>
      <c r="T49" s="70">
        <f t="shared" si="26"/>
        <v>45139</v>
      </c>
      <c r="U49" s="7">
        <f t="shared" si="9"/>
        <v>14</v>
      </c>
      <c r="V49" s="10">
        <f t="shared" si="10"/>
        <v>3573.22</v>
      </c>
      <c r="W49" s="10">
        <f t="shared" si="11"/>
        <v>667.70972813566277</v>
      </c>
      <c r="X49" s="10">
        <f t="shared" si="12"/>
        <v>2905.510271864337</v>
      </c>
      <c r="Y49" s="8">
        <f t="shared" si="23"/>
        <v>391086.48423110071</v>
      </c>
      <c r="Z49" s="9">
        <f t="shared" si="13"/>
        <v>6.9000000000000006E-2</v>
      </c>
      <c r="AA49" s="9">
        <f t="shared" si="14"/>
        <v>0.02</v>
      </c>
      <c r="AB49" s="29">
        <f t="shared" si="15"/>
        <v>8.900000000000001E-2</v>
      </c>
    </row>
    <row r="50" spans="2:28" ht="14.5" x14ac:dyDescent="0.35">
      <c r="B50" s="70">
        <f t="shared" si="24"/>
        <v>45170</v>
      </c>
      <c r="C50" s="38">
        <f t="shared" si="16"/>
        <v>15</v>
      </c>
      <c r="D50" s="10">
        <f t="shared" si="1"/>
        <v>2294.44</v>
      </c>
      <c r="E50" s="10">
        <f t="shared" si="2"/>
        <v>1666.6666666666654</v>
      </c>
      <c r="F50" s="10">
        <f t="shared" si="17"/>
        <v>627.77777777777749</v>
      </c>
      <c r="G50" s="8">
        <f t="shared" si="18"/>
        <v>374999.99999999971</v>
      </c>
      <c r="H50" s="9">
        <f t="shared" si="3"/>
        <v>7.1400000000000005E-2</v>
      </c>
      <c r="I50" s="9">
        <f t="shared" si="19"/>
        <v>5.1400000000000001E-2</v>
      </c>
      <c r="J50" s="104">
        <f t="shared" si="4"/>
        <v>2.0000000000000004E-2</v>
      </c>
      <c r="K50" s="35">
        <f t="shared" si="25"/>
        <v>45170</v>
      </c>
      <c r="L50" s="7">
        <f t="shared" si="20"/>
        <v>15</v>
      </c>
      <c r="M50" s="10">
        <f t="shared" si="5"/>
        <v>3907.83</v>
      </c>
      <c r="N50" s="10">
        <f t="shared" si="6"/>
        <v>1666.6666666666654</v>
      </c>
      <c r="O50" s="10">
        <f t="shared" si="21"/>
        <v>2241.1666666666652</v>
      </c>
      <c r="P50" s="8">
        <f t="shared" si="22"/>
        <v>374999.99999999971</v>
      </c>
      <c r="Q50" s="9">
        <f t="shared" si="7"/>
        <v>7.1400000000000005E-2</v>
      </c>
      <c r="R50" s="9">
        <v>0</v>
      </c>
      <c r="S50" s="29">
        <f t="shared" si="8"/>
        <v>7.1400000000000005E-2</v>
      </c>
      <c r="T50" s="70">
        <f t="shared" si="26"/>
        <v>45170</v>
      </c>
      <c r="U50" s="7">
        <f t="shared" si="9"/>
        <v>15</v>
      </c>
      <c r="V50" s="10">
        <f t="shared" si="10"/>
        <v>3573.22</v>
      </c>
      <c r="W50" s="10">
        <f t="shared" si="11"/>
        <v>672.66190861933592</v>
      </c>
      <c r="X50" s="10">
        <f t="shared" si="12"/>
        <v>2900.5580913806639</v>
      </c>
      <c r="Y50" s="8">
        <f t="shared" si="23"/>
        <v>390413.82232248137</v>
      </c>
      <c r="Z50" s="9">
        <f t="shared" si="13"/>
        <v>6.9000000000000006E-2</v>
      </c>
      <c r="AA50" s="9">
        <f t="shared" si="14"/>
        <v>0.02</v>
      </c>
      <c r="AB50" s="29">
        <f t="shared" si="15"/>
        <v>8.900000000000001E-2</v>
      </c>
    </row>
    <row r="51" spans="2:28" ht="14.5" x14ac:dyDescent="0.35">
      <c r="B51" s="70">
        <f t="shared" si="24"/>
        <v>45200</v>
      </c>
      <c r="C51" s="38">
        <f t="shared" si="16"/>
        <v>16</v>
      </c>
      <c r="D51" s="10">
        <f t="shared" si="1"/>
        <v>2291.67</v>
      </c>
      <c r="E51" s="10">
        <f t="shared" si="2"/>
        <v>1666.6666666666654</v>
      </c>
      <c r="F51" s="10">
        <f t="shared" si="17"/>
        <v>624.99999999999966</v>
      </c>
      <c r="G51" s="8">
        <f t="shared" si="18"/>
        <v>373333.33333333302</v>
      </c>
      <c r="H51" s="9">
        <f t="shared" si="3"/>
        <v>7.1400000000000005E-2</v>
      </c>
      <c r="I51" s="9">
        <f t="shared" si="19"/>
        <v>5.1400000000000001E-2</v>
      </c>
      <c r="J51" s="104">
        <f t="shared" si="4"/>
        <v>2.0000000000000004E-2</v>
      </c>
      <c r="K51" s="35">
        <f t="shared" si="25"/>
        <v>45200</v>
      </c>
      <c r="L51" s="7">
        <f t="shared" si="20"/>
        <v>16</v>
      </c>
      <c r="M51" s="10">
        <f t="shared" si="5"/>
        <v>3897.92</v>
      </c>
      <c r="N51" s="10">
        <f t="shared" si="6"/>
        <v>1666.6666666666654</v>
      </c>
      <c r="O51" s="10">
        <f t="shared" si="21"/>
        <v>2231.2499999999986</v>
      </c>
      <c r="P51" s="8">
        <f t="shared" si="22"/>
        <v>373333.33333333302</v>
      </c>
      <c r="Q51" s="9">
        <f t="shared" si="7"/>
        <v>7.1400000000000005E-2</v>
      </c>
      <c r="R51" s="9">
        <v>0</v>
      </c>
      <c r="S51" s="29">
        <f t="shared" si="8"/>
        <v>7.1400000000000005E-2</v>
      </c>
      <c r="T51" s="70">
        <f t="shared" si="26"/>
        <v>45200</v>
      </c>
      <c r="U51" s="7">
        <f t="shared" si="9"/>
        <v>16</v>
      </c>
      <c r="V51" s="10">
        <f t="shared" si="10"/>
        <v>3573.22</v>
      </c>
      <c r="W51" s="10">
        <f t="shared" si="11"/>
        <v>677.65081777492924</v>
      </c>
      <c r="X51" s="10">
        <f t="shared" si="12"/>
        <v>2895.5691822250706</v>
      </c>
      <c r="Y51" s="8">
        <f t="shared" si="23"/>
        <v>389736.17150470644</v>
      </c>
      <c r="Z51" s="9">
        <f t="shared" si="13"/>
        <v>6.9000000000000006E-2</v>
      </c>
      <c r="AA51" s="9">
        <f t="shared" si="14"/>
        <v>0.02</v>
      </c>
      <c r="AB51" s="29">
        <f t="shared" si="15"/>
        <v>8.900000000000001E-2</v>
      </c>
    </row>
    <row r="52" spans="2:28" ht="14.5" x14ac:dyDescent="0.35">
      <c r="B52" s="70">
        <f t="shared" si="24"/>
        <v>45231</v>
      </c>
      <c r="C52" s="38">
        <f t="shared" si="16"/>
        <v>17</v>
      </c>
      <c r="D52" s="10">
        <f t="shared" si="1"/>
        <v>2288.89</v>
      </c>
      <c r="E52" s="10">
        <f t="shared" si="2"/>
        <v>1666.6666666666654</v>
      </c>
      <c r="F52" s="10">
        <f t="shared" si="17"/>
        <v>622.22222222222183</v>
      </c>
      <c r="G52" s="8">
        <f t="shared" si="18"/>
        <v>371666.66666666634</v>
      </c>
      <c r="H52" s="9">
        <f t="shared" si="3"/>
        <v>7.1400000000000005E-2</v>
      </c>
      <c r="I52" s="9">
        <f t="shared" si="19"/>
        <v>5.1400000000000001E-2</v>
      </c>
      <c r="J52" s="104">
        <f t="shared" si="4"/>
        <v>2.0000000000000004E-2</v>
      </c>
      <c r="K52" s="35">
        <f t="shared" si="25"/>
        <v>45231</v>
      </c>
      <c r="L52" s="7">
        <f t="shared" si="20"/>
        <v>17</v>
      </c>
      <c r="M52" s="10">
        <f t="shared" si="5"/>
        <v>3888</v>
      </c>
      <c r="N52" s="10">
        <f t="shared" si="6"/>
        <v>1666.6666666666654</v>
      </c>
      <c r="O52" s="10">
        <f t="shared" si="21"/>
        <v>2221.3333333333317</v>
      </c>
      <c r="P52" s="8">
        <f t="shared" si="22"/>
        <v>371666.66666666634</v>
      </c>
      <c r="Q52" s="9">
        <f t="shared" si="7"/>
        <v>7.1400000000000005E-2</v>
      </c>
      <c r="R52" s="9">
        <v>0</v>
      </c>
      <c r="S52" s="29">
        <f t="shared" si="8"/>
        <v>7.1400000000000005E-2</v>
      </c>
      <c r="T52" s="70">
        <f t="shared" si="26"/>
        <v>45231</v>
      </c>
      <c r="U52" s="7">
        <f t="shared" si="9"/>
        <v>17</v>
      </c>
      <c r="V52" s="10">
        <f t="shared" si="10"/>
        <v>3573.22</v>
      </c>
      <c r="W52" s="10">
        <f t="shared" si="11"/>
        <v>682.67672800676019</v>
      </c>
      <c r="X52" s="10">
        <f t="shared" si="12"/>
        <v>2890.5432719932396</v>
      </c>
      <c r="Y52" s="8">
        <f t="shared" si="23"/>
        <v>389053.49477669969</v>
      </c>
      <c r="Z52" s="9">
        <f t="shared" si="13"/>
        <v>6.9000000000000006E-2</v>
      </c>
      <c r="AA52" s="9">
        <f t="shared" si="14"/>
        <v>0.02</v>
      </c>
      <c r="AB52" s="29">
        <f t="shared" si="15"/>
        <v>8.900000000000001E-2</v>
      </c>
    </row>
    <row r="53" spans="2:28" ht="14.5" x14ac:dyDescent="0.35">
      <c r="B53" s="70">
        <f t="shared" si="24"/>
        <v>45261</v>
      </c>
      <c r="C53" s="38">
        <f t="shared" si="16"/>
        <v>18</v>
      </c>
      <c r="D53" s="10">
        <f t="shared" si="1"/>
        <v>2286.11</v>
      </c>
      <c r="E53" s="10">
        <f t="shared" si="2"/>
        <v>1666.6666666666652</v>
      </c>
      <c r="F53" s="10">
        <f t="shared" si="17"/>
        <v>619.444444444444</v>
      </c>
      <c r="G53" s="8">
        <f t="shared" si="18"/>
        <v>369999.99999999965</v>
      </c>
      <c r="H53" s="9">
        <f t="shared" si="3"/>
        <v>7.1400000000000005E-2</v>
      </c>
      <c r="I53" s="9">
        <f t="shared" si="19"/>
        <v>5.1400000000000001E-2</v>
      </c>
      <c r="J53" s="104">
        <f t="shared" si="4"/>
        <v>2.0000000000000004E-2</v>
      </c>
      <c r="K53" s="35">
        <f t="shared" si="25"/>
        <v>45261</v>
      </c>
      <c r="L53" s="7">
        <f t="shared" si="20"/>
        <v>18</v>
      </c>
      <c r="M53" s="10">
        <f t="shared" si="5"/>
        <v>3878.08</v>
      </c>
      <c r="N53" s="10">
        <f t="shared" si="6"/>
        <v>1666.6666666666652</v>
      </c>
      <c r="O53" s="10">
        <f t="shared" si="21"/>
        <v>2211.4166666666647</v>
      </c>
      <c r="P53" s="8">
        <f t="shared" si="22"/>
        <v>369999.99999999965</v>
      </c>
      <c r="Q53" s="9">
        <f t="shared" si="7"/>
        <v>7.1400000000000005E-2</v>
      </c>
      <c r="R53" s="9">
        <v>0</v>
      </c>
      <c r="S53" s="29">
        <f t="shared" si="8"/>
        <v>7.1400000000000005E-2</v>
      </c>
      <c r="T53" s="70">
        <f t="shared" si="26"/>
        <v>45261</v>
      </c>
      <c r="U53" s="7">
        <f t="shared" si="9"/>
        <v>18</v>
      </c>
      <c r="V53" s="10">
        <f t="shared" si="10"/>
        <v>3573.22</v>
      </c>
      <c r="W53" s="10">
        <f t="shared" si="11"/>
        <v>687.73991373947683</v>
      </c>
      <c r="X53" s="10">
        <f t="shared" si="12"/>
        <v>2885.480086260523</v>
      </c>
      <c r="Y53" s="8">
        <f t="shared" si="23"/>
        <v>388365.7548629602</v>
      </c>
      <c r="Z53" s="9">
        <f t="shared" si="13"/>
        <v>6.9000000000000006E-2</v>
      </c>
      <c r="AA53" s="9">
        <f t="shared" si="14"/>
        <v>0.02</v>
      </c>
      <c r="AB53" s="29">
        <f t="shared" si="15"/>
        <v>8.900000000000001E-2</v>
      </c>
    </row>
    <row r="54" spans="2:28" ht="14.5" x14ac:dyDescent="0.35">
      <c r="B54" s="70">
        <f t="shared" si="24"/>
        <v>45292</v>
      </c>
      <c r="C54" s="38">
        <f t="shared" si="16"/>
        <v>19</v>
      </c>
      <c r="D54" s="10">
        <f t="shared" si="1"/>
        <v>2283.33</v>
      </c>
      <c r="E54" s="10">
        <f t="shared" si="2"/>
        <v>1666.6666666666652</v>
      </c>
      <c r="F54" s="10">
        <f t="shared" si="17"/>
        <v>616.66666666666617</v>
      </c>
      <c r="G54" s="8">
        <f t="shared" si="18"/>
        <v>368333.33333333296</v>
      </c>
      <c r="H54" s="9">
        <f t="shared" si="3"/>
        <v>7.1400000000000005E-2</v>
      </c>
      <c r="I54" s="9">
        <f t="shared" si="19"/>
        <v>5.1400000000000001E-2</v>
      </c>
      <c r="J54" s="104">
        <f t="shared" si="4"/>
        <v>2.0000000000000004E-2</v>
      </c>
      <c r="K54" s="35">
        <f t="shared" si="25"/>
        <v>45292</v>
      </c>
      <c r="L54" s="7">
        <f t="shared" si="20"/>
        <v>19</v>
      </c>
      <c r="M54" s="10">
        <f t="shared" si="5"/>
        <v>3868.17</v>
      </c>
      <c r="N54" s="10">
        <f t="shared" si="6"/>
        <v>1666.6666666666652</v>
      </c>
      <c r="O54" s="10">
        <f t="shared" si="21"/>
        <v>2201.4999999999982</v>
      </c>
      <c r="P54" s="8">
        <f t="shared" si="22"/>
        <v>368333.33333333296</v>
      </c>
      <c r="Q54" s="9">
        <f t="shared" si="7"/>
        <v>7.1400000000000005E-2</v>
      </c>
      <c r="R54" s="9">
        <v>0</v>
      </c>
      <c r="S54" s="29">
        <f t="shared" si="8"/>
        <v>7.1400000000000005E-2</v>
      </c>
      <c r="T54" s="70">
        <f t="shared" si="26"/>
        <v>45292</v>
      </c>
      <c r="U54" s="7">
        <f t="shared" si="9"/>
        <v>19</v>
      </c>
      <c r="V54" s="10">
        <f t="shared" si="10"/>
        <v>3573.22</v>
      </c>
      <c r="W54" s="10">
        <f t="shared" si="11"/>
        <v>692.84065143304451</v>
      </c>
      <c r="X54" s="10">
        <f t="shared" si="12"/>
        <v>2880.3793485669553</v>
      </c>
      <c r="Y54" s="8">
        <f t="shared" si="23"/>
        <v>387672.91421152715</v>
      </c>
      <c r="Z54" s="9">
        <f t="shared" si="13"/>
        <v>6.9000000000000006E-2</v>
      </c>
      <c r="AA54" s="9">
        <f t="shared" si="14"/>
        <v>0.02</v>
      </c>
      <c r="AB54" s="29">
        <f t="shared" si="15"/>
        <v>8.900000000000001E-2</v>
      </c>
    </row>
    <row r="55" spans="2:28" ht="14.5" x14ac:dyDescent="0.35">
      <c r="B55" s="70">
        <f t="shared" si="24"/>
        <v>45323</v>
      </c>
      <c r="C55" s="38">
        <f t="shared" si="16"/>
        <v>20</v>
      </c>
      <c r="D55" s="10">
        <f t="shared" si="1"/>
        <v>2280.56</v>
      </c>
      <c r="E55" s="10">
        <f t="shared" si="2"/>
        <v>1666.6666666666649</v>
      </c>
      <c r="F55" s="10">
        <f t="shared" si="17"/>
        <v>613.88888888888835</v>
      </c>
      <c r="G55" s="8">
        <f t="shared" si="18"/>
        <v>366666.66666666628</v>
      </c>
      <c r="H55" s="9">
        <f t="shared" si="3"/>
        <v>7.1400000000000005E-2</v>
      </c>
      <c r="I55" s="9">
        <f t="shared" si="19"/>
        <v>5.1400000000000001E-2</v>
      </c>
      <c r="J55" s="104">
        <f t="shared" si="4"/>
        <v>2.0000000000000004E-2</v>
      </c>
      <c r="K55" s="35">
        <f t="shared" si="25"/>
        <v>45323</v>
      </c>
      <c r="L55" s="7">
        <f t="shared" si="20"/>
        <v>20</v>
      </c>
      <c r="M55" s="10">
        <f t="shared" si="5"/>
        <v>3858.25</v>
      </c>
      <c r="N55" s="10">
        <f t="shared" si="6"/>
        <v>1666.6666666666649</v>
      </c>
      <c r="O55" s="10">
        <f t="shared" si="21"/>
        <v>2191.5833333333312</v>
      </c>
      <c r="P55" s="8">
        <f t="shared" si="22"/>
        <v>366666.66666666628</v>
      </c>
      <c r="Q55" s="9">
        <f t="shared" si="7"/>
        <v>7.1400000000000005E-2</v>
      </c>
      <c r="R55" s="9">
        <v>0</v>
      </c>
      <c r="S55" s="29">
        <f t="shared" si="8"/>
        <v>7.1400000000000005E-2</v>
      </c>
      <c r="T55" s="70">
        <f t="shared" si="26"/>
        <v>45323</v>
      </c>
      <c r="U55" s="7">
        <f t="shared" si="9"/>
        <v>20</v>
      </c>
      <c r="V55" s="10">
        <f t="shared" si="10"/>
        <v>3573.22</v>
      </c>
      <c r="W55" s="10">
        <f t="shared" si="11"/>
        <v>697.9792195978398</v>
      </c>
      <c r="X55" s="10">
        <f t="shared" si="12"/>
        <v>2875.24078040216</v>
      </c>
      <c r="Y55" s="8">
        <f t="shared" si="23"/>
        <v>386974.93499192933</v>
      </c>
      <c r="Z55" s="9">
        <f t="shared" si="13"/>
        <v>6.9000000000000006E-2</v>
      </c>
      <c r="AA55" s="9">
        <f t="shared" si="14"/>
        <v>0.02</v>
      </c>
      <c r="AB55" s="29">
        <f t="shared" si="15"/>
        <v>8.900000000000001E-2</v>
      </c>
    </row>
    <row r="56" spans="2:28" ht="14.5" x14ac:dyDescent="0.35">
      <c r="B56" s="70">
        <f t="shared" si="24"/>
        <v>45352</v>
      </c>
      <c r="C56" s="38">
        <f t="shared" si="16"/>
        <v>21</v>
      </c>
      <c r="D56" s="10">
        <f t="shared" si="1"/>
        <v>2277.7800000000002</v>
      </c>
      <c r="E56" s="10">
        <f t="shared" si="2"/>
        <v>1666.6666666666649</v>
      </c>
      <c r="F56" s="10">
        <f t="shared" si="17"/>
        <v>611.11111111111052</v>
      </c>
      <c r="G56" s="8">
        <f t="shared" si="18"/>
        <v>364999.99999999959</v>
      </c>
      <c r="H56" s="9">
        <f t="shared" si="3"/>
        <v>7.1400000000000005E-2</v>
      </c>
      <c r="I56" s="9">
        <f t="shared" si="19"/>
        <v>5.1400000000000001E-2</v>
      </c>
      <c r="J56" s="104">
        <f t="shared" si="4"/>
        <v>2.0000000000000004E-2</v>
      </c>
      <c r="K56" s="35">
        <f t="shared" si="25"/>
        <v>45352</v>
      </c>
      <c r="L56" s="7">
        <f t="shared" si="20"/>
        <v>21</v>
      </c>
      <c r="M56" s="10">
        <f t="shared" si="5"/>
        <v>3848.33</v>
      </c>
      <c r="N56" s="10">
        <f t="shared" si="6"/>
        <v>1666.6666666666649</v>
      </c>
      <c r="O56" s="10">
        <f t="shared" si="21"/>
        <v>2181.6666666666647</v>
      </c>
      <c r="P56" s="8">
        <f t="shared" si="22"/>
        <v>364999.99999999959</v>
      </c>
      <c r="Q56" s="9">
        <f t="shared" si="7"/>
        <v>7.1400000000000005E-2</v>
      </c>
      <c r="R56" s="9">
        <v>0</v>
      </c>
      <c r="S56" s="29">
        <f t="shared" si="8"/>
        <v>7.1400000000000005E-2</v>
      </c>
      <c r="T56" s="70">
        <f t="shared" si="26"/>
        <v>45352</v>
      </c>
      <c r="U56" s="7">
        <f t="shared" si="9"/>
        <v>21</v>
      </c>
      <c r="V56" s="10">
        <f t="shared" si="10"/>
        <v>3573.22</v>
      </c>
      <c r="W56" s="10">
        <f t="shared" si="11"/>
        <v>703.15589880985681</v>
      </c>
      <c r="X56" s="10">
        <f t="shared" si="12"/>
        <v>2870.064101190143</v>
      </c>
      <c r="Y56" s="8">
        <f t="shared" si="23"/>
        <v>386271.77909311949</v>
      </c>
      <c r="Z56" s="9">
        <f t="shared" si="13"/>
        <v>6.9000000000000006E-2</v>
      </c>
      <c r="AA56" s="9">
        <f t="shared" si="14"/>
        <v>0.02</v>
      </c>
      <c r="AB56" s="29">
        <f t="shared" si="15"/>
        <v>8.900000000000001E-2</v>
      </c>
    </row>
    <row r="57" spans="2:28" ht="14.5" x14ac:dyDescent="0.35">
      <c r="B57" s="70">
        <f t="shared" si="24"/>
        <v>45383</v>
      </c>
      <c r="C57" s="38">
        <f t="shared" si="16"/>
        <v>22</v>
      </c>
      <c r="D57" s="10">
        <f t="shared" si="1"/>
        <v>2275</v>
      </c>
      <c r="E57" s="10">
        <f t="shared" si="2"/>
        <v>1666.6666666666647</v>
      </c>
      <c r="F57" s="10">
        <f t="shared" si="17"/>
        <v>608.3333333333328</v>
      </c>
      <c r="G57" s="8">
        <f t="shared" si="18"/>
        <v>363333.33333333291</v>
      </c>
      <c r="H57" s="9">
        <f t="shared" si="3"/>
        <v>7.1400000000000005E-2</v>
      </c>
      <c r="I57" s="9">
        <f t="shared" si="19"/>
        <v>5.1400000000000001E-2</v>
      </c>
      <c r="J57" s="104">
        <f t="shared" si="4"/>
        <v>2.0000000000000004E-2</v>
      </c>
      <c r="K57" s="35">
        <f t="shared" si="25"/>
        <v>45383</v>
      </c>
      <c r="L57" s="7">
        <f t="shared" si="20"/>
        <v>22</v>
      </c>
      <c r="M57" s="10">
        <f t="shared" si="5"/>
        <v>3838.42</v>
      </c>
      <c r="N57" s="10">
        <f t="shared" si="6"/>
        <v>1666.6666666666647</v>
      </c>
      <c r="O57" s="10">
        <f t="shared" si="21"/>
        <v>2171.7499999999977</v>
      </c>
      <c r="P57" s="8">
        <f t="shared" si="22"/>
        <v>363333.33333333291</v>
      </c>
      <c r="Q57" s="9">
        <f t="shared" si="7"/>
        <v>7.1400000000000005E-2</v>
      </c>
      <c r="R57" s="9">
        <v>0</v>
      </c>
      <c r="S57" s="29">
        <f t="shared" si="8"/>
        <v>7.1400000000000005E-2</v>
      </c>
      <c r="T57" s="70">
        <f t="shared" si="26"/>
        <v>45383</v>
      </c>
      <c r="U57" s="7">
        <f t="shared" si="9"/>
        <v>22</v>
      </c>
      <c r="V57" s="10">
        <f t="shared" si="10"/>
        <v>3573.22</v>
      </c>
      <c r="W57" s="10">
        <f t="shared" si="11"/>
        <v>708.37097172602989</v>
      </c>
      <c r="X57" s="10">
        <f t="shared" si="12"/>
        <v>2864.8490282739699</v>
      </c>
      <c r="Y57" s="8">
        <f t="shared" si="23"/>
        <v>385563.40812139347</v>
      </c>
      <c r="Z57" s="9">
        <f t="shared" si="13"/>
        <v>6.9000000000000006E-2</v>
      </c>
      <c r="AA57" s="9">
        <f t="shared" si="14"/>
        <v>0.02</v>
      </c>
      <c r="AB57" s="29">
        <f t="shared" si="15"/>
        <v>8.900000000000001E-2</v>
      </c>
    </row>
    <row r="58" spans="2:28" ht="14.5" x14ac:dyDescent="0.35">
      <c r="B58" s="70">
        <f t="shared" si="24"/>
        <v>45413</v>
      </c>
      <c r="C58" s="38">
        <f t="shared" si="16"/>
        <v>23</v>
      </c>
      <c r="D58" s="10">
        <f t="shared" si="1"/>
        <v>2272.2199999999998</v>
      </c>
      <c r="E58" s="10">
        <f t="shared" si="2"/>
        <v>1666.6666666666647</v>
      </c>
      <c r="F58" s="10">
        <f t="shared" si="17"/>
        <v>605.55555555555497</v>
      </c>
      <c r="G58" s="8">
        <f t="shared" si="18"/>
        <v>361666.66666666622</v>
      </c>
      <c r="H58" s="9">
        <f t="shared" si="3"/>
        <v>7.1400000000000005E-2</v>
      </c>
      <c r="I58" s="9">
        <f t="shared" si="19"/>
        <v>5.1400000000000001E-2</v>
      </c>
      <c r="J58" s="104">
        <f t="shared" si="4"/>
        <v>2.0000000000000004E-2</v>
      </c>
      <c r="K58" s="35">
        <f t="shared" si="25"/>
        <v>45413</v>
      </c>
      <c r="L58" s="7">
        <f t="shared" si="20"/>
        <v>23</v>
      </c>
      <c r="M58" s="10">
        <f t="shared" si="5"/>
        <v>3828.5</v>
      </c>
      <c r="N58" s="10">
        <f t="shared" si="6"/>
        <v>1666.6666666666647</v>
      </c>
      <c r="O58" s="10">
        <f t="shared" si="21"/>
        <v>2161.8333333333308</v>
      </c>
      <c r="P58" s="8">
        <f t="shared" si="22"/>
        <v>361666.66666666622</v>
      </c>
      <c r="Q58" s="9">
        <f t="shared" si="7"/>
        <v>7.1400000000000005E-2</v>
      </c>
      <c r="R58" s="9">
        <v>0</v>
      </c>
      <c r="S58" s="29">
        <f t="shared" si="8"/>
        <v>7.1400000000000005E-2</v>
      </c>
      <c r="T58" s="70">
        <f t="shared" si="26"/>
        <v>45413</v>
      </c>
      <c r="U58" s="7">
        <f t="shared" si="9"/>
        <v>23</v>
      </c>
      <c r="V58" s="10">
        <f t="shared" si="10"/>
        <v>3573.22</v>
      </c>
      <c r="W58" s="10">
        <f t="shared" si="11"/>
        <v>713.62472309966415</v>
      </c>
      <c r="X58" s="10">
        <f t="shared" si="12"/>
        <v>2859.5952769003356</v>
      </c>
      <c r="Y58" s="8">
        <f t="shared" si="23"/>
        <v>384849.78339829383</v>
      </c>
      <c r="Z58" s="9">
        <f t="shared" si="13"/>
        <v>6.9000000000000006E-2</v>
      </c>
      <c r="AA58" s="9">
        <f t="shared" si="14"/>
        <v>0.02</v>
      </c>
      <c r="AB58" s="29">
        <f t="shared" si="15"/>
        <v>8.900000000000001E-2</v>
      </c>
    </row>
    <row r="59" spans="2:28" ht="14.5" x14ac:dyDescent="0.35">
      <c r="B59" s="70">
        <f t="shared" si="24"/>
        <v>45444</v>
      </c>
      <c r="C59" s="38">
        <f t="shared" si="16"/>
        <v>24</v>
      </c>
      <c r="D59" s="10">
        <f t="shared" si="1"/>
        <v>2269.44</v>
      </c>
      <c r="E59" s="10">
        <f t="shared" si="2"/>
        <v>1666.6666666666647</v>
      </c>
      <c r="F59" s="10">
        <f t="shared" si="17"/>
        <v>602.77777777777715</v>
      </c>
      <c r="G59" s="8">
        <f t="shared" si="18"/>
        <v>359999.99999999953</v>
      </c>
      <c r="H59" s="9">
        <f t="shared" si="3"/>
        <v>7.1400000000000005E-2</v>
      </c>
      <c r="I59" s="9">
        <f t="shared" si="19"/>
        <v>5.1400000000000001E-2</v>
      </c>
      <c r="J59" s="104">
        <f t="shared" si="4"/>
        <v>2.0000000000000004E-2</v>
      </c>
      <c r="K59" s="35">
        <f t="shared" si="25"/>
        <v>45444</v>
      </c>
      <c r="L59" s="7">
        <f t="shared" si="20"/>
        <v>24</v>
      </c>
      <c r="M59" s="10">
        <f t="shared" si="5"/>
        <v>3818.58</v>
      </c>
      <c r="N59" s="10">
        <f t="shared" si="6"/>
        <v>1666.6666666666647</v>
      </c>
      <c r="O59" s="10">
        <f t="shared" si="21"/>
        <v>2151.9166666666642</v>
      </c>
      <c r="P59" s="8">
        <f t="shared" si="22"/>
        <v>359999.99999999953</v>
      </c>
      <c r="Q59" s="9">
        <f t="shared" si="7"/>
        <v>7.1400000000000005E-2</v>
      </c>
      <c r="R59" s="9">
        <v>0</v>
      </c>
      <c r="S59" s="29">
        <f t="shared" si="8"/>
        <v>7.1400000000000005E-2</v>
      </c>
      <c r="T59" s="70">
        <f t="shared" si="26"/>
        <v>45444</v>
      </c>
      <c r="U59" s="7">
        <f t="shared" si="9"/>
        <v>24</v>
      </c>
      <c r="V59" s="10">
        <f t="shared" si="10"/>
        <v>3573.22</v>
      </c>
      <c r="W59" s="10">
        <f t="shared" si="11"/>
        <v>718.91743979598687</v>
      </c>
      <c r="X59" s="10">
        <f t="shared" si="12"/>
        <v>2854.3025602040129</v>
      </c>
      <c r="Y59" s="8">
        <f t="shared" si="23"/>
        <v>384130.86595849786</v>
      </c>
      <c r="Z59" s="9">
        <f t="shared" si="13"/>
        <v>6.9000000000000006E-2</v>
      </c>
      <c r="AA59" s="9">
        <f t="shared" si="14"/>
        <v>0.02</v>
      </c>
      <c r="AB59" s="29">
        <f t="shared" si="15"/>
        <v>8.900000000000001E-2</v>
      </c>
    </row>
    <row r="60" spans="2:28" ht="14.5" x14ac:dyDescent="0.35">
      <c r="B60" s="70">
        <f t="shared" si="24"/>
        <v>45474</v>
      </c>
      <c r="C60" s="38">
        <f t="shared" si="16"/>
        <v>25</v>
      </c>
      <c r="D60" s="10">
        <f t="shared" si="1"/>
        <v>2266.67</v>
      </c>
      <c r="E60" s="10">
        <f t="shared" si="2"/>
        <v>1666.6666666666645</v>
      </c>
      <c r="F60" s="10">
        <f t="shared" si="17"/>
        <v>599.99999999999932</v>
      </c>
      <c r="G60" s="8">
        <f t="shared" si="18"/>
        <v>358333.33333333285</v>
      </c>
      <c r="H60" s="9">
        <f t="shared" si="3"/>
        <v>7.1400000000000005E-2</v>
      </c>
      <c r="I60" s="9">
        <f t="shared" si="19"/>
        <v>5.1400000000000001E-2</v>
      </c>
      <c r="J60" s="104">
        <f t="shared" si="4"/>
        <v>2.0000000000000004E-2</v>
      </c>
      <c r="K60" s="35">
        <f t="shared" si="25"/>
        <v>45474</v>
      </c>
      <c r="L60" s="7">
        <f t="shared" si="20"/>
        <v>25</v>
      </c>
      <c r="M60" s="10">
        <f t="shared" si="5"/>
        <v>3808.67</v>
      </c>
      <c r="N60" s="10">
        <f t="shared" si="6"/>
        <v>1666.6666666666645</v>
      </c>
      <c r="O60" s="10">
        <f t="shared" si="21"/>
        <v>2141.9999999999973</v>
      </c>
      <c r="P60" s="8">
        <f t="shared" si="22"/>
        <v>358333.33333333285</v>
      </c>
      <c r="Q60" s="9">
        <f t="shared" si="7"/>
        <v>7.1400000000000005E-2</v>
      </c>
      <c r="R60" s="9">
        <v>0</v>
      </c>
      <c r="S60" s="29">
        <f t="shared" si="8"/>
        <v>7.1400000000000005E-2</v>
      </c>
      <c r="T60" s="70">
        <f t="shared" si="26"/>
        <v>45474</v>
      </c>
      <c r="U60" s="7">
        <f t="shared" si="9"/>
        <v>25</v>
      </c>
      <c r="V60" s="10">
        <f t="shared" si="10"/>
        <v>3573.22</v>
      </c>
      <c r="W60" s="10">
        <f t="shared" si="11"/>
        <v>724.24941080780718</v>
      </c>
      <c r="X60" s="10">
        <f t="shared" si="12"/>
        <v>2848.9705891921926</v>
      </c>
      <c r="Y60" s="8">
        <f t="shared" si="23"/>
        <v>383406.61654769006</v>
      </c>
      <c r="Z60" s="9">
        <f t="shared" si="13"/>
        <v>6.9000000000000006E-2</v>
      </c>
      <c r="AA60" s="9">
        <f t="shared" si="14"/>
        <v>0.02</v>
      </c>
      <c r="AB60" s="29">
        <f t="shared" si="15"/>
        <v>8.900000000000001E-2</v>
      </c>
    </row>
    <row r="61" spans="2:28" ht="14.5" x14ac:dyDescent="0.35">
      <c r="B61" s="70">
        <f t="shared" si="24"/>
        <v>45505</v>
      </c>
      <c r="C61" s="38">
        <f t="shared" si="16"/>
        <v>26</v>
      </c>
      <c r="D61" s="10">
        <f t="shared" si="1"/>
        <v>2263.89</v>
      </c>
      <c r="E61" s="10">
        <f t="shared" si="2"/>
        <v>1666.6666666666645</v>
      </c>
      <c r="F61" s="10">
        <f t="shared" si="17"/>
        <v>597.2222222222216</v>
      </c>
      <c r="G61" s="8">
        <f t="shared" si="18"/>
        <v>356666.66666666616</v>
      </c>
      <c r="H61" s="9">
        <f t="shared" si="3"/>
        <v>7.1400000000000005E-2</v>
      </c>
      <c r="I61" s="9">
        <f t="shared" si="19"/>
        <v>5.1400000000000001E-2</v>
      </c>
      <c r="J61" s="104">
        <f t="shared" si="4"/>
        <v>2.0000000000000004E-2</v>
      </c>
      <c r="K61" s="35">
        <f t="shared" si="25"/>
        <v>45505</v>
      </c>
      <c r="L61" s="7">
        <f t="shared" si="20"/>
        <v>26</v>
      </c>
      <c r="M61" s="10">
        <f t="shared" si="5"/>
        <v>3798.75</v>
      </c>
      <c r="N61" s="10">
        <f t="shared" si="6"/>
        <v>1666.6666666666645</v>
      </c>
      <c r="O61" s="10">
        <f t="shared" si="21"/>
        <v>2132.0833333333308</v>
      </c>
      <c r="P61" s="8">
        <f t="shared" si="22"/>
        <v>356666.66666666616</v>
      </c>
      <c r="Q61" s="9">
        <f t="shared" si="7"/>
        <v>7.1400000000000005E-2</v>
      </c>
      <c r="R61" s="9">
        <v>0</v>
      </c>
      <c r="S61" s="29">
        <f t="shared" si="8"/>
        <v>7.1400000000000005E-2</v>
      </c>
      <c r="T61" s="70">
        <f t="shared" si="26"/>
        <v>45505</v>
      </c>
      <c r="U61" s="7">
        <f t="shared" si="9"/>
        <v>26</v>
      </c>
      <c r="V61" s="10">
        <f t="shared" si="10"/>
        <v>3573.22</v>
      </c>
      <c r="W61" s="10">
        <f t="shared" si="11"/>
        <v>729.62092727129857</v>
      </c>
      <c r="X61" s="10">
        <f t="shared" si="12"/>
        <v>2843.5990727287012</v>
      </c>
      <c r="Y61" s="8">
        <f t="shared" si="23"/>
        <v>382676.99562041875</v>
      </c>
      <c r="Z61" s="9">
        <f t="shared" si="13"/>
        <v>6.9000000000000006E-2</v>
      </c>
      <c r="AA61" s="9">
        <f t="shared" si="14"/>
        <v>0.02</v>
      </c>
      <c r="AB61" s="29">
        <f t="shared" si="15"/>
        <v>8.900000000000001E-2</v>
      </c>
    </row>
    <row r="62" spans="2:28" ht="14.5" x14ac:dyDescent="0.35">
      <c r="B62" s="70">
        <f t="shared" si="24"/>
        <v>45536</v>
      </c>
      <c r="C62" s="38">
        <f t="shared" si="16"/>
        <v>27</v>
      </c>
      <c r="D62" s="10">
        <f t="shared" si="1"/>
        <v>2261.11</v>
      </c>
      <c r="E62" s="10">
        <f t="shared" si="2"/>
        <v>1666.6666666666642</v>
      </c>
      <c r="F62" s="10">
        <f t="shared" si="17"/>
        <v>594.44444444444377</v>
      </c>
      <c r="G62" s="8">
        <f t="shared" si="18"/>
        <v>354999.99999999948</v>
      </c>
      <c r="H62" s="9">
        <f t="shared" si="3"/>
        <v>7.1400000000000005E-2</v>
      </c>
      <c r="I62" s="9">
        <f t="shared" si="19"/>
        <v>5.1400000000000001E-2</v>
      </c>
      <c r="J62" s="104">
        <f t="shared" si="4"/>
        <v>2.0000000000000004E-2</v>
      </c>
      <c r="K62" s="35">
        <f t="shared" si="25"/>
        <v>45536</v>
      </c>
      <c r="L62" s="7">
        <f t="shared" si="20"/>
        <v>27</v>
      </c>
      <c r="M62" s="10">
        <f t="shared" si="5"/>
        <v>3788.83</v>
      </c>
      <c r="N62" s="10">
        <f t="shared" si="6"/>
        <v>1666.6666666666642</v>
      </c>
      <c r="O62" s="10">
        <f t="shared" si="21"/>
        <v>2122.1666666666638</v>
      </c>
      <c r="P62" s="8">
        <f t="shared" si="22"/>
        <v>354999.99999999948</v>
      </c>
      <c r="Q62" s="9">
        <f t="shared" si="7"/>
        <v>7.1400000000000005E-2</v>
      </c>
      <c r="R62" s="9">
        <v>0</v>
      </c>
      <c r="S62" s="29">
        <f t="shared" si="8"/>
        <v>7.1400000000000005E-2</v>
      </c>
      <c r="T62" s="70">
        <f t="shared" si="26"/>
        <v>45536</v>
      </c>
      <c r="U62" s="7">
        <f t="shared" si="9"/>
        <v>27</v>
      </c>
      <c r="V62" s="10">
        <f t="shared" si="10"/>
        <v>3573.22</v>
      </c>
      <c r="W62" s="10">
        <f t="shared" si="11"/>
        <v>735.03228248189407</v>
      </c>
      <c r="X62" s="10">
        <f t="shared" si="12"/>
        <v>2838.1877175181057</v>
      </c>
      <c r="Y62" s="8">
        <f t="shared" si="23"/>
        <v>381941.96333793685</v>
      </c>
      <c r="Z62" s="9">
        <f t="shared" si="13"/>
        <v>6.9000000000000006E-2</v>
      </c>
      <c r="AA62" s="9">
        <f t="shared" si="14"/>
        <v>0.02</v>
      </c>
      <c r="AB62" s="29">
        <f t="shared" si="15"/>
        <v>8.900000000000001E-2</v>
      </c>
    </row>
    <row r="63" spans="2:28" ht="14.5" x14ac:dyDescent="0.35">
      <c r="B63" s="70">
        <f t="shared" si="24"/>
        <v>45566</v>
      </c>
      <c r="C63" s="38">
        <f t="shared" si="16"/>
        <v>28</v>
      </c>
      <c r="D63" s="10">
        <f t="shared" si="1"/>
        <v>2258.33</v>
      </c>
      <c r="E63" s="10">
        <f t="shared" si="2"/>
        <v>1666.6666666666642</v>
      </c>
      <c r="F63" s="10">
        <f t="shared" si="17"/>
        <v>591.66666666666595</v>
      </c>
      <c r="G63" s="8">
        <f t="shared" si="18"/>
        <v>353333.33333333279</v>
      </c>
      <c r="H63" s="9">
        <f t="shared" si="3"/>
        <v>7.1400000000000005E-2</v>
      </c>
      <c r="I63" s="9">
        <f t="shared" si="19"/>
        <v>5.1400000000000001E-2</v>
      </c>
      <c r="J63" s="104">
        <f t="shared" si="4"/>
        <v>2.0000000000000004E-2</v>
      </c>
      <c r="K63" s="35">
        <f t="shared" si="25"/>
        <v>45566</v>
      </c>
      <c r="L63" s="7">
        <f t="shared" si="20"/>
        <v>28</v>
      </c>
      <c r="M63" s="10">
        <f t="shared" si="5"/>
        <v>3778.92</v>
      </c>
      <c r="N63" s="10">
        <f t="shared" si="6"/>
        <v>1666.6666666666642</v>
      </c>
      <c r="O63" s="10">
        <f t="shared" si="21"/>
        <v>2112.2499999999968</v>
      </c>
      <c r="P63" s="8">
        <f t="shared" si="22"/>
        <v>353333.33333333279</v>
      </c>
      <c r="Q63" s="9">
        <f t="shared" si="7"/>
        <v>7.1400000000000005E-2</v>
      </c>
      <c r="R63" s="9">
        <v>0</v>
      </c>
      <c r="S63" s="29">
        <f t="shared" si="8"/>
        <v>7.1400000000000005E-2</v>
      </c>
      <c r="T63" s="70">
        <f t="shared" si="26"/>
        <v>45566</v>
      </c>
      <c r="U63" s="7">
        <f t="shared" si="9"/>
        <v>28</v>
      </c>
      <c r="V63" s="10">
        <f t="shared" si="10"/>
        <v>3573.22</v>
      </c>
      <c r="W63" s="10">
        <f t="shared" si="11"/>
        <v>740.48377191030158</v>
      </c>
      <c r="X63" s="10">
        <f t="shared" si="12"/>
        <v>2832.7362280896982</v>
      </c>
      <c r="Y63" s="8">
        <f t="shared" si="23"/>
        <v>381201.47956602654</v>
      </c>
      <c r="Z63" s="9">
        <f t="shared" si="13"/>
        <v>6.9000000000000006E-2</v>
      </c>
      <c r="AA63" s="9">
        <f t="shared" si="14"/>
        <v>0.02</v>
      </c>
      <c r="AB63" s="29">
        <f t="shared" si="15"/>
        <v>8.900000000000001E-2</v>
      </c>
    </row>
    <row r="64" spans="2:28" ht="14.5" x14ac:dyDescent="0.35">
      <c r="B64" s="70">
        <f t="shared" si="24"/>
        <v>45597</v>
      </c>
      <c r="C64" s="38">
        <f t="shared" si="16"/>
        <v>29</v>
      </c>
      <c r="D64" s="10">
        <f t="shared" si="1"/>
        <v>2255.56</v>
      </c>
      <c r="E64" s="10">
        <f t="shared" si="2"/>
        <v>1666.666666666664</v>
      </c>
      <c r="F64" s="10">
        <f t="shared" si="17"/>
        <v>588.88888888888812</v>
      </c>
      <c r="G64" s="8">
        <f t="shared" si="18"/>
        <v>351666.6666666661</v>
      </c>
      <c r="H64" s="9">
        <f t="shared" si="3"/>
        <v>7.1400000000000005E-2</v>
      </c>
      <c r="I64" s="9">
        <f t="shared" si="19"/>
        <v>5.1400000000000001E-2</v>
      </c>
      <c r="J64" s="104">
        <f t="shared" si="4"/>
        <v>2.0000000000000004E-2</v>
      </c>
      <c r="K64" s="35">
        <f t="shared" si="25"/>
        <v>45597</v>
      </c>
      <c r="L64" s="7">
        <f t="shared" si="20"/>
        <v>29</v>
      </c>
      <c r="M64" s="10">
        <f t="shared" si="5"/>
        <v>3769</v>
      </c>
      <c r="N64" s="10">
        <f t="shared" si="6"/>
        <v>1666.666666666664</v>
      </c>
      <c r="O64" s="10">
        <f t="shared" si="21"/>
        <v>2102.3333333333303</v>
      </c>
      <c r="P64" s="8">
        <f t="shared" si="22"/>
        <v>351666.6666666661</v>
      </c>
      <c r="Q64" s="9">
        <f t="shared" si="7"/>
        <v>7.1400000000000005E-2</v>
      </c>
      <c r="R64" s="9">
        <v>0</v>
      </c>
      <c r="S64" s="29">
        <f t="shared" si="8"/>
        <v>7.1400000000000005E-2</v>
      </c>
      <c r="T64" s="70">
        <f t="shared" si="26"/>
        <v>45597</v>
      </c>
      <c r="U64" s="7">
        <f t="shared" si="9"/>
        <v>29</v>
      </c>
      <c r="V64" s="10">
        <f t="shared" si="10"/>
        <v>3573.22</v>
      </c>
      <c r="W64" s="10">
        <f t="shared" si="11"/>
        <v>745.97569321863602</v>
      </c>
      <c r="X64" s="10">
        <f t="shared" si="12"/>
        <v>2827.2443067813638</v>
      </c>
      <c r="Y64" s="8">
        <f t="shared" si="23"/>
        <v>380455.50387280789</v>
      </c>
      <c r="Z64" s="9">
        <f t="shared" si="13"/>
        <v>6.9000000000000006E-2</v>
      </c>
      <c r="AA64" s="9">
        <f t="shared" si="14"/>
        <v>0.02</v>
      </c>
      <c r="AB64" s="29">
        <f t="shared" si="15"/>
        <v>8.900000000000001E-2</v>
      </c>
    </row>
    <row r="65" spans="2:28" ht="14.5" x14ac:dyDescent="0.35">
      <c r="B65" s="70">
        <f t="shared" si="24"/>
        <v>45627</v>
      </c>
      <c r="C65" s="38">
        <f t="shared" si="16"/>
        <v>30</v>
      </c>
      <c r="D65" s="10">
        <f t="shared" si="1"/>
        <v>2252.7800000000002</v>
      </c>
      <c r="E65" s="10">
        <f t="shared" si="2"/>
        <v>1666.666666666664</v>
      </c>
      <c r="F65" s="10">
        <f t="shared" si="17"/>
        <v>586.11111111111029</v>
      </c>
      <c r="G65" s="8">
        <f t="shared" si="18"/>
        <v>349999.99999999942</v>
      </c>
      <c r="H65" s="9">
        <f t="shared" si="3"/>
        <v>7.1400000000000005E-2</v>
      </c>
      <c r="I65" s="9">
        <f t="shared" si="19"/>
        <v>5.1400000000000001E-2</v>
      </c>
      <c r="J65" s="104">
        <f t="shared" si="4"/>
        <v>2.0000000000000004E-2</v>
      </c>
      <c r="K65" s="35">
        <f t="shared" si="25"/>
        <v>45627</v>
      </c>
      <c r="L65" s="7">
        <f t="shared" si="20"/>
        <v>30</v>
      </c>
      <c r="M65" s="10">
        <f t="shared" si="5"/>
        <v>3759.08</v>
      </c>
      <c r="N65" s="10">
        <f t="shared" si="6"/>
        <v>1666.666666666664</v>
      </c>
      <c r="O65" s="10">
        <f t="shared" si="21"/>
        <v>2092.4166666666633</v>
      </c>
      <c r="P65" s="8">
        <f t="shared" si="22"/>
        <v>349999.99999999942</v>
      </c>
      <c r="Q65" s="9">
        <f t="shared" si="7"/>
        <v>7.1400000000000005E-2</v>
      </c>
      <c r="R65" s="9">
        <v>0</v>
      </c>
      <c r="S65" s="29">
        <f t="shared" si="8"/>
        <v>7.1400000000000005E-2</v>
      </c>
      <c r="T65" s="70">
        <f t="shared" si="26"/>
        <v>45627</v>
      </c>
      <c r="U65" s="7">
        <f t="shared" si="9"/>
        <v>30</v>
      </c>
      <c r="V65" s="10">
        <f t="shared" si="10"/>
        <v>3573.22</v>
      </c>
      <c r="W65" s="10">
        <f t="shared" si="11"/>
        <v>751.50834627667427</v>
      </c>
      <c r="X65" s="10">
        <f t="shared" si="12"/>
        <v>2821.7116537233255</v>
      </c>
      <c r="Y65" s="8">
        <f t="shared" si="23"/>
        <v>379703.99552653125</v>
      </c>
      <c r="Z65" s="9">
        <f t="shared" si="13"/>
        <v>6.9000000000000006E-2</v>
      </c>
      <c r="AA65" s="9">
        <f t="shared" si="14"/>
        <v>0.02</v>
      </c>
      <c r="AB65" s="29">
        <f t="shared" si="15"/>
        <v>8.900000000000001E-2</v>
      </c>
    </row>
    <row r="66" spans="2:28" ht="14.5" x14ac:dyDescent="0.35">
      <c r="B66" s="70">
        <f t="shared" si="24"/>
        <v>45658</v>
      </c>
      <c r="C66" s="38">
        <f t="shared" si="16"/>
        <v>31</v>
      </c>
      <c r="D66" s="10">
        <f t="shared" si="1"/>
        <v>2250</v>
      </c>
      <c r="E66" s="10">
        <f t="shared" si="2"/>
        <v>1666.6666666666638</v>
      </c>
      <c r="F66" s="10">
        <f t="shared" si="17"/>
        <v>583.33333333333246</v>
      </c>
      <c r="G66" s="8">
        <f t="shared" si="18"/>
        <v>348333.33333333273</v>
      </c>
      <c r="H66" s="9">
        <f t="shared" si="3"/>
        <v>7.1400000000000005E-2</v>
      </c>
      <c r="I66" s="9">
        <f t="shared" si="19"/>
        <v>5.1400000000000001E-2</v>
      </c>
      <c r="J66" s="104">
        <f t="shared" si="4"/>
        <v>2.0000000000000004E-2</v>
      </c>
      <c r="K66" s="35">
        <f t="shared" si="25"/>
        <v>45658</v>
      </c>
      <c r="L66" s="7">
        <f t="shared" si="20"/>
        <v>31</v>
      </c>
      <c r="M66" s="10">
        <f t="shared" si="5"/>
        <v>3749.17</v>
      </c>
      <c r="N66" s="10">
        <f t="shared" si="6"/>
        <v>1666.6666666666638</v>
      </c>
      <c r="O66" s="10">
        <f t="shared" si="21"/>
        <v>2082.4999999999968</v>
      </c>
      <c r="P66" s="8">
        <f t="shared" si="22"/>
        <v>348333.33333333273</v>
      </c>
      <c r="Q66" s="9">
        <f t="shared" si="7"/>
        <v>7.1400000000000005E-2</v>
      </c>
      <c r="R66" s="9">
        <v>0</v>
      </c>
      <c r="S66" s="29">
        <f t="shared" si="8"/>
        <v>7.1400000000000005E-2</v>
      </c>
      <c r="T66" s="70">
        <f t="shared" si="26"/>
        <v>45658</v>
      </c>
      <c r="U66" s="7">
        <f t="shared" si="9"/>
        <v>31</v>
      </c>
      <c r="V66" s="10">
        <f t="shared" si="10"/>
        <v>3573.22</v>
      </c>
      <c r="W66" s="10">
        <f t="shared" si="11"/>
        <v>757.08203317822608</v>
      </c>
      <c r="X66" s="10">
        <f t="shared" si="12"/>
        <v>2816.1379668217737</v>
      </c>
      <c r="Y66" s="8">
        <f t="shared" si="23"/>
        <v>378946.913493353</v>
      </c>
      <c r="Z66" s="9">
        <f t="shared" si="13"/>
        <v>6.9000000000000006E-2</v>
      </c>
      <c r="AA66" s="9">
        <f t="shared" si="14"/>
        <v>0.02</v>
      </c>
      <c r="AB66" s="29">
        <f t="shared" si="15"/>
        <v>8.900000000000001E-2</v>
      </c>
    </row>
    <row r="67" spans="2:28" ht="14.5" x14ac:dyDescent="0.35">
      <c r="B67" s="70">
        <f t="shared" si="24"/>
        <v>45689</v>
      </c>
      <c r="C67" s="38">
        <f t="shared" si="16"/>
        <v>32</v>
      </c>
      <c r="D67" s="10">
        <f t="shared" si="1"/>
        <v>2247.2199999999998</v>
      </c>
      <c r="E67" s="10">
        <f t="shared" si="2"/>
        <v>1666.6666666666638</v>
      </c>
      <c r="F67" s="10">
        <f t="shared" si="17"/>
        <v>580.55555555555463</v>
      </c>
      <c r="G67" s="8">
        <f t="shared" si="18"/>
        <v>346666.66666666605</v>
      </c>
      <c r="H67" s="9">
        <f t="shared" si="3"/>
        <v>7.1400000000000005E-2</v>
      </c>
      <c r="I67" s="9">
        <f t="shared" si="19"/>
        <v>5.1400000000000001E-2</v>
      </c>
      <c r="J67" s="104">
        <f t="shared" si="4"/>
        <v>2.0000000000000004E-2</v>
      </c>
      <c r="K67" s="35">
        <f t="shared" si="25"/>
        <v>45689</v>
      </c>
      <c r="L67" s="7">
        <f t="shared" si="20"/>
        <v>32</v>
      </c>
      <c r="M67" s="10">
        <f t="shared" si="5"/>
        <v>3739.25</v>
      </c>
      <c r="N67" s="10">
        <f t="shared" si="6"/>
        <v>1666.6666666666638</v>
      </c>
      <c r="O67" s="10">
        <f t="shared" si="21"/>
        <v>2072.5833333333298</v>
      </c>
      <c r="P67" s="8">
        <f t="shared" si="22"/>
        <v>346666.66666666605</v>
      </c>
      <c r="Q67" s="9">
        <f t="shared" si="7"/>
        <v>7.1400000000000005E-2</v>
      </c>
      <c r="R67" s="9">
        <v>0</v>
      </c>
      <c r="S67" s="29">
        <f t="shared" si="8"/>
        <v>7.1400000000000005E-2</v>
      </c>
      <c r="T67" s="70">
        <f t="shared" si="26"/>
        <v>45689</v>
      </c>
      <c r="U67" s="7">
        <f t="shared" si="9"/>
        <v>32</v>
      </c>
      <c r="V67" s="10">
        <f t="shared" si="10"/>
        <v>3573.22</v>
      </c>
      <c r="W67" s="10">
        <f t="shared" si="11"/>
        <v>762.6970582576314</v>
      </c>
      <c r="X67" s="10">
        <f t="shared" si="12"/>
        <v>2810.5229417423684</v>
      </c>
      <c r="Y67" s="8">
        <f t="shared" si="23"/>
        <v>378184.21643509535</v>
      </c>
      <c r="Z67" s="9">
        <f t="shared" si="13"/>
        <v>6.9000000000000006E-2</v>
      </c>
      <c r="AA67" s="9">
        <f t="shared" si="14"/>
        <v>0.02</v>
      </c>
      <c r="AB67" s="29">
        <f t="shared" si="15"/>
        <v>8.900000000000001E-2</v>
      </c>
    </row>
    <row r="68" spans="2:28" ht="14.5" x14ac:dyDescent="0.35">
      <c r="B68" s="70">
        <f t="shared" si="24"/>
        <v>45717</v>
      </c>
      <c r="C68" s="38">
        <f t="shared" si="16"/>
        <v>33</v>
      </c>
      <c r="D68" s="10">
        <f t="shared" si="1"/>
        <v>2244.44</v>
      </c>
      <c r="E68" s="10">
        <f t="shared" si="2"/>
        <v>1666.6666666666638</v>
      </c>
      <c r="F68" s="10">
        <f t="shared" si="17"/>
        <v>577.77777777777681</v>
      </c>
      <c r="G68" s="8">
        <f t="shared" si="18"/>
        <v>344999.99999999936</v>
      </c>
      <c r="H68" s="9">
        <f t="shared" si="3"/>
        <v>7.1400000000000005E-2</v>
      </c>
      <c r="I68" s="9">
        <f t="shared" si="19"/>
        <v>5.1400000000000001E-2</v>
      </c>
      <c r="J68" s="104">
        <f t="shared" si="4"/>
        <v>2.0000000000000004E-2</v>
      </c>
      <c r="K68" s="35">
        <f t="shared" si="25"/>
        <v>45717</v>
      </c>
      <c r="L68" s="7">
        <f t="shared" si="20"/>
        <v>33</v>
      </c>
      <c r="M68" s="10">
        <f t="shared" si="5"/>
        <v>3729.33</v>
      </c>
      <c r="N68" s="10">
        <f t="shared" si="6"/>
        <v>1666.6666666666638</v>
      </c>
      <c r="O68" s="10">
        <f t="shared" si="21"/>
        <v>2062.6666666666629</v>
      </c>
      <c r="P68" s="8">
        <f t="shared" si="22"/>
        <v>344999.99999999936</v>
      </c>
      <c r="Q68" s="9">
        <f t="shared" si="7"/>
        <v>7.1400000000000005E-2</v>
      </c>
      <c r="R68" s="9">
        <v>0</v>
      </c>
      <c r="S68" s="29">
        <f t="shared" si="8"/>
        <v>7.1400000000000005E-2</v>
      </c>
      <c r="T68" s="70">
        <f t="shared" si="26"/>
        <v>45717</v>
      </c>
      <c r="U68" s="7">
        <f t="shared" si="9"/>
        <v>33</v>
      </c>
      <c r="V68" s="10">
        <f t="shared" si="10"/>
        <v>3573.22</v>
      </c>
      <c r="W68" s="10">
        <f t="shared" si="11"/>
        <v>768.35372810637546</v>
      </c>
      <c r="X68" s="10">
        <f t="shared" si="12"/>
        <v>2804.8662718936243</v>
      </c>
      <c r="Y68" s="8">
        <f t="shared" si="23"/>
        <v>377415.86270698899</v>
      </c>
      <c r="Z68" s="9">
        <f t="shared" si="13"/>
        <v>6.9000000000000006E-2</v>
      </c>
      <c r="AA68" s="9">
        <f t="shared" si="14"/>
        <v>0.02</v>
      </c>
      <c r="AB68" s="29">
        <f t="shared" si="15"/>
        <v>8.900000000000001E-2</v>
      </c>
    </row>
    <row r="69" spans="2:28" ht="14.5" x14ac:dyDescent="0.35">
      <c r="B69" s="70">
        <f t="shared" si="24"/>
        <v>45748</v>
      </c>
      <c r="C69" s="38">
        <f t="shared" si="16"/>
        <v>34</v>
      </c>
      <c r="D69" s="10">
        <f t="shared" si="1"/>
        <v>2241.67</v>
      </c>
      <c r="E69" s="10">
        <f t="shared" si="2"/>
        <v>1666.6666666666636</v>
      </c>
      <c r="F69" s="10">
        <f t="shared" si="17"/>
        <v>574.99999999999898</v>
      </c>
      <c r="G69" s="8">
        <f t="shared" si="18"/>
        <v>343333.33333333267</v>
      </c>
      <c r="H69" s="9">
        <f t="shared" si="3"/>
        <v>7.1400000000000005E-2</v>
      </c>
      <c r="I69" s="9">
        <f t="shared" si="19"/>
        <v>5.1400000000000001E-2</v>
      </c>
      <c r="J69" s="104">
        <f t="shared" si="4"/>
        <v>2.0000000000000004E-2</v>
      </c>
      <c r="K69" s="35">
        <f t="shared" si="25"/>
        <v>45748</v>
      </c>
      <c r="L69" s="7">
        <f t="shared" si="20"/>
        <v>34</v>
      </c>
      <c r="M69" s="10">
        <f t="shared" si="5"/>
        <v>3719.42</v>
      </c>
      <c r="N69" s="10">
        <f t="shared" si="6"/>
        <v>1666.6666666666636</v>
      </c>
      <c r="O69" s="10">
        <f t="shared" si="21"/>
        <v>2052.7499999999964</v>
      </c>
      <c r="P69" s="8">
        <f t="shared" si="22"/>
        <v>343333.33333333267</v>
      </c>
      <c r="Q69" s="9">
        <f t="shared" si="7"/>
        <v>7.1400000000000005E-2</v>
      </c>
      <c r="R69" s="9">
        <v>0</v>
      </c>
      <c r="S69" s="29">
        <f t="shared" si="8"/>
        <v>7.1400000000000005E-2</v>
      </c>
      <c r="T69" s="70">
        <f t="shared" si="26"/>
        <v>45748</v>
      </c>
      <c r="U69" s="7">
        <f t="shared" si="9"/>
        <v>34</v>
      </c>
      <c r="V69" s="10">
        <f t="shared" si="10"/>
        <v>3573.22</v>
      </c>
      <c r="W69" s="10">
        <f t="shared" si="11"/>
        <v>774.05235158983123</v>
      </c>
      <c r="X69" s="10">
        <f t="shared" si="12"/>
        <v>2799.1676484101686</v>
      </c>
      <c r="Y69" s="8">
        <f t="shared" si="23"/>
        <v>376641.81035539915</v>
      </c>
      <c r="Z69" s="9">
        <f t="shared" si="13"/>
        <v>6.9000000000000006E-2</v>
      </c>
      <c r="AA69" s="9">
        <f t="shared" si="14"/>
        <v>0.02</v>
      </c>
      <c r="AB69" s="29">
        <f t="shared" si="15"/>
        <v>8.900000000000001E-2</v>
      </c>
    </row>
    <row r="70" spans="2:28" ht="14.5" x14ac:dyDescent="0.35">
      <c r="B70" s="70">
        <f t="shared" si="24"/>
        <v>45778</v>
      </c>
      <c r="C70" s="38">
        <f t="shared" si="16"/>
        <v>35</v>
      </c>
      <c r="D70" s="10">
        <f t="shared" si="1"/>
        <v>2238.89</v>
      </c>
      <c r="E70" s="10">
        <f t="shared" si="2"/>
        <v>1666.6666666666636</v>
      </c>
      <c r="F70" s="10">
        <f t="shared" si="17"/>
        <v>572.22222222222126</v>
      </c>
      <c r="G70" s="8">
        <f t="shared" si="18"/>
        <v>341666.66666666599</v>
      </c>
      <c r="H70" s="9">
        <f t="shared" si="3"/>
        <v>7.1400000000000005E-2</v>
      </c>
      <c r="I70" s="9">
        <f t="shared" si="19"/>
        <v>5.1400000000000001E-2</v>
      </c>
      <c r="J70" s="104">
        <f t="shared" si="4"/>
        <v>2.0000000000000004E-2</v>
      </c>
      <c r="K70" s="35">
        <f t="shared" si="25"/>
        <v>45778</v>
      </c>
      <c r="L70" s="7">
        <f t="shared" si="20"/>
        <v>35</v>
      </c>
      <c r="M70" s="10">
        <f t="shared" si="5"/>
        <v>3709.5</v>
      </c>
      <c r="N70" s="10">
        <f t="shared" si="6"/>
        <v>1666.6666666666636</v>
      </c>
      <c r="O70" s="10">
        <f t="shared" si="21"/>
        <v>2042.8333333333296</v>
      </c>
      <c r="P70" s="8">
        <f t="shared" si="22"/>
        <v>341666.66666666599</v>
      </c>
      <c r="Q70" s="9">
        <f t="shared" si="7"/>
        <v>7.1400000000000005E-2</v>
      </c>
      <c r="R70" s="9">
        <v>0</v>
      </c>
      <c r="S70" s="29">
        <f t="shared" si="8"/>
        <v>7.1400000000000005E-2</v>
      </c>
      <c r="T70" s="70">
        <f t="shared" si="26"/>
        <v>45778</v>
      </c>
      <c r="U70" s="7">
        <f t="shared" si="9"/>
        <v>35</v>
      </c>
      <c r="V70" s="10">
        <f t="shared" si="10"/>
        <v>3573.22</v>
      </c>
      <c r="W70" s="10">
        <f t="shared" si="11"/>
        <v>779.79323986412237</v>
      </c>
      <c r="X70" s="10">
        <f t="shared" si="12"/>
        <v>2793.4267601358774</v>
      </c>
      <c r="Y70" s="8">
        <f t="shared" si="23"/>
        <v>375862.01711553504</v>
      </c>
      <c r="Z70" s="9">
        <f t="shared" si="13"/>
        <v>6.9000000000000006E-2</v>
      </c>
      <c r="AA70" s="9">
        <f t="shared" si="14"/>
        <v>0.02</v>
      </c>
      <c r="AB70" s="29">
        <f t="shared" si="15"/>
        <v>8.900000000000001E-2</v>
      </c>
    </row>
    <row r="71" spans="2:28" ht="14.5" x14ac:dyDescent="0.35">
      <c r="B71" s="70">
        <f t="shared" si="24"/>
        <v>45809</v>
      </c>
      <c r="C71" s="38">
        <f t="shared" si="16"/>
        <v>36</v>
      </c>
      <c r="D71" s="10">
        <f t="shared" si="1"/>
        <v>2236.11</v>
      </c>
      <c r="E71" s="10">
        <f t="shared" si="2"/>
        <v>1666.6666666666633</v>
      </c>
      <c r="F71" s="10">
        <f t="shared" si="17"/>
        <v>569.44444444444343</v>
      </c>
      <c r="G71" s="8">
        <f t="shared" si="18"/>
        <v>339999.9999999993</v>
      </c>
      <c r="H71" s="9">
        <f t="shared" si="3"/>
        <v>7.1400000000000005E-2</v>
      </c>
      <c r="I71" s="9">
        <f t="shared" si="19"/>
        <v>5.1400000000000001E-2</v>
      </c>
      <c r="J71" s="104">
        <f t="shared" si="4"/>
        <v>2.0000000000000004E-2</v>
      </c>
      <c r="K71" s="35">
        <f t="shared" si="25"/>
        <v>45809</v>
      </c>
      <c r="L71" s="7">
        <f t="shared" si="20"/>
        <v>36</v>
      </c>
      <c r="M71" s="10">
        <f t="shared" si="5"/>
        <v>3699.58</v>
      </c>
      <c r="N71" s="10">
        <f t="shared" si="6"/>
        <v>1666.6666666666633</v>
      </c>
      <c r="O71" s="10">
        <f t="shared" si="21"/>
        <v>2032.9166666666626</v>
      </c>
      <c r="P71" s="8">
        <f t="shared" si="22"/>
        <v>339999.9999999993</v>
      </c>
      <c r="Q71" s="9">
        <f t="shared" si="7"/>
        <v>7.1400000000000005E-2</v>
      </c>
      <c r="R71" s="9">
        <v>0</v>
      </c>
      <c r="S71" s="29">
        <f t="shared" si="8"/>
        <v>7.1400000000000005E-2</v>
      </c>
      <c r="T71" s="70">
        <f t="shared" si="26"/>
        <v>45809</v>
      </c>
      <c r="U71" s="7">
        <f t="shared" si="9"/>
        <v>36</v>
      </c>
      <c r="V71" s="10">
        <f t="shared" si="10"/>
        <v>3573.22</v>
      </c>
      <c r="W71" s="10">
        <f t="shared" si="11"/>
        <v>785.57670639311482</v>
      </c>
      <c r="X71" s="10">
        <f t="shared" si="12"/>
        <v>2787.643293606885</v>
      </c>
      <c r="Y71" s="8">
        <f t="shared" si="23"/>
        <v>375076.44040914194</v>
      </c>
      <c r="Z71" s="9">
        <f t="shared" si="13"/>
        <v>6.9000000000000006E-2</v>
      </c>
      <c r="AA71" s="9">
        <f t="shared" si="14"/>
        <v>0.02</v>
      </c>
      <c r="AB71" s="29">
        <f t="shared" si="15"/>
        <v>8.900000000000001E-2</v>
      </c>
    </row>
    <row r="72" spans="2:28" ht="14.5" x14ac:dyDescent="0.35">
      <c r="B72" s="70">
        <f t="shared" si="24"/>
        <v>45839</v>
      </c>
      <c r="C72" s="38">
        <f t="shared" si="16"/>
        <v>37</v>
      </c>
      <c r="D72" s="10">
        <f t="shared" si="1"/>
        <v>2233.33</v>
      </c>
      <c r="E72" s="10">
        <f t="shared" si="2"/>
        <v>1666.6666666666633</v>
      </c>
      <c r="F72" s="10">
        <f t="shared" si="17"/>
        <v>566.66666666666561</v>
      </c>
      <c r="G72" s="8">
        <f t="shared" si="18"/>
        <v>338333.33333333262</v>
      </c>
      <c r="H72" s="9">
        <f t="shared" si="3"/>
        <v>7.1400000000000005E-2</v>
      </c>
      <c r="I72" s="9">
        <f t="shared" si="19"/>
        <v>5.1400000000000001E-2</v>
      </c>
      <c r="J72" s="104">
        <f t="shared" si="4"/>
        <v>2.0000000000000004E-2</v>
      </c>
      <c r="K72" s="35">
        <f t="shared" si="25"/>
        <v>45839</v>
      </c>
      <c r="L72" s="7">
        <f t="shared" si="20"/>
        <v>37</v>
      </c>
      <c r="M72" s="10">
        <f t="shared" si="5"/>
        <v>3689.67</v>
      </c>
      <c r="N72" s="10">
        <f t="shared" si="6"/>
        <v>1666.6666666666633</v>
      </c>
      <c r="O72" s="10">
        <f t="shared" si="21"/>
        <v>2022.9999999999961</v>
      </c>
      <c r="P72" s="8">
        <f t="shared" si="22"/>
        <v>338333.33333333262</v>
      </c>
      <c r="Q72" s="9">
        <f t="shared" si="7"/>
        <v>7.1400000000000005E-2</v>
      </c>
      <c r="R72" s="9">
        <v>0</v>
      </c>
      <c r="S72" s="29">
        <f t="shared" si="8"/>
        <v>7.1400000000000005E-2</v>
      </c>
      <c r="T72" s="70">
        <f t="shared" si="26"/>
        <v>45839</v>
      </c>
      <c r="U72" s="7">
        <f t="shared" si="9"/>
        <v>37</v>
      </c>
      <c r="V72" s="10">
        <f t="shared" si="10"/>
        <v>3573.22</v>
      </c>
      <c r="W72" s="10">
        <f t="shared" si="11"/>
        <v>791.40306696552989</v>
      </c>
      <c r="X72" s="10">
        <f t="shared" si="12"/>
        <v>2781.8169330344699</v>
      </c>
      <c r="Y72" s="8">
        <f t="shared" si="23"/>
        <v>374285.03734217642</v>
      </c>
      <c r="Z72" s="9">
        <f t="shared" si="13"/>
        <v>6.9000000000000006E-2</v>
      </c>
      <c r="AA72" s="9">
        <f t="shared" si="14"/>
        <v>0.02</v>
      </c>
      <c r="AB72" s="29">
        <f t="shared" si="15"/>
        <v>8.900000000000001E-2</v>
      </c>
    </row>
    <row r="73" spans="2:28" ht="14.5" x14ac:dyDescent="0.35">
      <c r="B73" s="70">
        <f t="shared" si="24"/>
        <v>45870</v>
      </c>
      <c r="C73" s="38">
        <f t="shared" si="16"/>
        <v>38</v>
      </c>
      <c r="D73" s="10">
        <f t="shared" si="1"/>
        <v>2230.56</v>
      </c>
      <c r="E73" s="10">
        <f t="shared" si="2"/>
        <v>1666.6666666666631</v>
      </c>
      <c r="F73" s="10">
        <f t="shared" si="17"/>
        <v>563.88888888888778</v>
      </c>
      <c r="G73" s="8">
        <f t="shared" si="18"/>
        <v>336666.66666666593</v>
      </c>
      <c r="H73" s="9">
        <f t="shared" si="3"/>
        <v>7.1400000000000005E-2</v>
      </c>
      <c r="I73" s="9">
        <f t="shared" si="19"/>
        <v>5.1400000000000001E-2</v>
      </c>
      <c r="J73" s="104">
        <f t="shared" si="4"/>
        <v>2.0000000000000004E-2</v>
      </c>
      <c r="K73" s="35">
        <f t="shared" si="25"/>
        <v>45870</v>
      </c>
      <c r="L73" s="7">
        <f t="shared" si="20"/>
        <v>38</v>
      </c>
      <c r="M73" s="10">
        <f t="shared" si="5"/>
        <v>3679.75</v>
      </c>
      <c r="N73" s="10">
        <f t="shared" si="6"/>
        <v>1666.6666666666631</v>
      </c>
      <c r="O73" s="10">
        <f t="shared" si="21"/>
        <v>2013.0833333333292</v>
      </c>
      <c r="P73" s="8">
        <f t="shared" si="22"/>
        <v>336666.66666666593</v>
      </c>
      <c r="Q73" s="9">
        <f t="shared" si="7"/>
        <v>7.1400000000000005E-2</v>
      </c>
      <c r="R73" s="9">
        <v>0</v>
      </c>
      <c r="S73" s="29">
        <f t="shared" si="8"/>
        <v>7.1400000000000005E-2</v>
      </c>
      <c r="T73" s="70">
        <f t="shared" si="26"/>
        <v>45870</v>
      </c>
      <c r="U73" s="7">
        <f t="shared" si="9"/>
        <v>38</v>
      </c>
      <c r="V73" s="10">
        <f t="shared" si="10"/>
        <v>3573.22</v>
      </c>
      <c r="W73" s="10">
        <f t="shared" si="11"/>
        <v>797.27263971219145</v>
      </c>
      <c r="X73" s="10">
        <f t="shared" si="12"/>
        <v>2775.9473602878084</v>
      </c>
      <c r="Y73" s="8">
        <f t="shared" si="23"/>
        <v>373487.76470246422</v>
      </c>
      <c r="Z73" s="9">
        <f t="shared" si="13"/>
        <v>6.9000000000000006E-2</v>
      </c>
      <c r="AA73" s="9">
        <f t="shared" si="14"/>
        <v>0.02</v>
      </c>
      <c r="AB73" s="29">
        <f t="shared" si="15"/>
        <v>8.900000000000001E-2</v>
      </c>
    </row>
    <row r="74" spans="2:28" ht="14.5" x14ac:dyDescent="0.35">
      <c r="B74" s="70">
        <f t="shared" si="24"/>
        <v>45901</v>
      </c>
      <c r="C74" s="38">
        <f t="shared" si="16"/>
        <v>39</v>
      </c>
      <c r="D74" s="10">
        <f t="shared" si="1"/>
        <v>2227.7800000000002</v>
      </c>
      <c r="E74" s="10">
        <f t="shared" si="2"/>
        <v>1666.6666666666631</v>
      </c>
      <c r="F74" s="10">
        <f t="shared" si="17"/>
        <v>561.11111111111006</v>
      </c>
      <c r="G74" s="8">
        <f t="shared" si="18"/>
        <v>334999.99999999924</v>
      </c>
      <c r="H74" s="9">
        <f t="shared" si="3"/>
        <v>7.1400000000000005E-2</v>
      </c>
      <c r="I74" s="9">
        <f t="shared" si="19"/>
        <v>5.1400000000000001E-2</v>
      </c>
      <c r="J74" s="104">
        <f t="shared" si="4"/>
        <v>2.0000000000000004E-2</v>
      </c>
      <c r="K74" s="35">
        <f t="shared" si="25"/>
        <v>45901</v>
      </c>
      <c r="L74" s="7">
        <f t="shared" si="20"/>
        <v>39</v>
      </c>
      <c r="M74" s="10">
        <f t="shared" si="5"/>
        <v>3669.83</v>
      </c>
      <c r="N74" s="10">
        <f t="shared" si="6"/>
        <v>1666.6666666666631</v>
      </c>
      <c r="O74" s="10">
        <f t="shared" si="21"/>
        <v>2003.1666666666624</v>
      </c>
      <c r="P74" s="8">
        <f t="shared" si="22"/>
        <v>334999.99999999924</v>
      </c>
      <c r="Q74" s="9">
        <f t="shared" si="7"/>
        <v>7.1400000000000005E-2</v>
      </c>
      <c r="R74" s="9">
        <v>0</v>
      </c>
      <c r="S74" s="29">
        <f t="shared" si="8"/>
        <v>7.1400000000000005E-2</v>
      </c>
      <c r="T74" s="70">
        <f t="shared" si="26"/>
        <v>45901</v>
      </c>
      <c r="U74" s="7">
        <f t="shared" si="9"/>
        <v>39</v>
      </c>
      <c r="V74" s="10">
        <f t="shared" si="10"/>
        <v>3573.22</v>
      </c>
      <c r="W74" s="10">
        <f t="shared" si="11"/>
        <v>803.18574512339001</v>
      </c>
      <c r="X74" s="10">
        <f t="shared" si="12"/>
        <v>2770.0342548766098</v>
      </c>
      <c r="Y74" s="8">
        <f t="shared" si="23"/>
        <v>372684.57895734085</v>
      </c>
      <c r="Z74" s="9">
        <f t="shared" si="13"/>
        <v>6.9000000000000006E-2</v>
      </c>
      <c r="AA74" s="9">
        <f t="shared" si="14"/>
        <v>0.02</v>
      </c>
      <c r="AB74" s="29">
        <f t="shared" si="15"/>
        <v>8.900000000000001E-2</v>
      </c>
    </row>
    <row r="75" spans="2:28" ht="14.5" x14ac:dyDescent="0.35">
      <c r="B75" s="70">
        <f t="shared" si="24"/>
        <v>45931</v>
      </c>
      <c r="C75" s="38">
        <f t="shared" si="16"/>
        <v>40</v>
      </c>
      <c r="D75" s="10">
        <f t="shared" si="1"/>
        <v>2225</v>
      </c>
      <c r="E75" s="10">
        <f t="shared" si="2"/>
        <v>1666.6666666666629</v>
      </c>
      <c r="F75" s="10">
        <f t="shared" si="17"/>
        <v>558.33333333333223</v>
      </c>
      <c r="G75" s="8">
        <f t="shared" si="18"/>
        <v>333333.33333333256</v>
      </c>
      <c r="H75" s="9">
        <f t="shared" si="3"/>
        <v>7.1400000000000005E-2</v>
      </c>
      <c r="I75" s="9">
        <f t="shared" si="19"/>
        <v>5.1400000000000001E-2</v>
      </c>
      <c r="J75" s="104">
        <f t="shared" si="4"/>
        <v>2.0000000000000004E-2</v>
      </c>
      <c r="K75" s="35">
        <f t="shared" si="25"/>
        <v>45931</v>
      </c>
      <c r="L75" s="7">
        <f t="shared" si="20"/>
        <v>40</v>
      </c>
      <c r="M75" s="10">
        <f t="shared" si="5"/>
        <v>3659.92</v>
      </c>
      <c r="N75" s="10">
        <f t="shared" si="6"/>
        <v>1666.6666666666629</v>
      </c>
      <c r="O75" s="10">
        <f t="shared" si="21"/>
        <v>1993.2499999999957</v>
      </c>
      <c r="P75" s="8">
        <f t="shared" si="22"/>
        <v>333333.33333333256</v>
      </c>
      <c r="Q75" s="9">
        <f t="shared" si="7"/>
        <v>7.1400000000000005E-2</v>
      </c>
      <c r="R75" s="9">
        <v>0</v>
      </c>
      <c r="S75" s="29">
        <f t="shared" si="8"/>
        <v>7.1400000000000005E-2</v>
      </c>
      <c r="T75" s="70">
        <f t="shared" si="26"/>
        <v>45931</v>
      </c>
      <c r="U75" s="7">
        <f t="shared" si="9"/>
        <v>40</v>
      </c>
      <c r="V75" s="10">
        <f t="shared" si="10"/>
        <v>3573.22</v>
      </c>
      <c r="W75" s="10">
        <f t="shared" si="11"/>
        <v>809.1427060663882</v>
      </c>
      <c r="X75" s="10">
        <f t="shared" si="12"/>
        <v>2764.0772939336116</v>
      </c>
      <c r="Y75" s="8">
        <f t="shared" si="23"/>
        <v>371875.43625127448</v>
      </c>
      <c r="Z75" s="9">
        <f t="shared" si="13"/>
        <v>6.9000000000000006E-2</v>
      </c>
      <c r="AA75" s="9">
        <f t="shared" si="14"/>
        <v>0.02</v>
      </c>
      <c r="AB75" s="29">
        <f t="shared" si="15"/>
        <v>8.900000000000001E-2</v>
      </c>
    </row>
    <row r="76" spans="2:28" ht="14.5" x14ac:dyDescent="0.35">
      <c r="B76" s="70">
        <f t="shared" si="24"/>
        <v>45962</v>
      </c>
      <c r="C76" s="38">
        <f t="shared" si="16"/>
        <v>41</v>
      </c>
      <c r="D76" s="10">
        <f t="shared" si="1"/>
        <v>2222.2199999999998</v>
      </c>
      <c r="E76" s="10">
        <f t="shared" si="2"/>
        <v>1666.6666666666629</v>
      </c>
      <c r="F76" s="10">
        <f t="shared" si="17"/>
        <v>555.55555555555441</v>
      </c>
      <c r="G76" s="8">
        <f t="shared" si="18"/>
        <v>331666.66666666587</v>
      </c>
      <c r="H76" s="9">
        <f t="shared" si="3"/>
        <v>7.1400000000000005E-2</v>
      </c>
      <c r="I76" s="9">
        <f t="shared" si="19"/>
        <v>5.1400000000000001E-2</v>
      </c>
      <c r="J76" s="104">
        <f t="shared" si="4"/>
        <v>2.0000000000000004E-2</v>
      </c>
      <c r="K76" s="35">
        <f t="shared" si="25"/>
        <v>45962</v>
      </c>
      <c r="L76" s="7">
        <f t="shared" si="20"/>
        <v>41</v>
      </c>
      <c r="M76" s="10">
        <f t="shared" si="5"/>
        <v>3650</v>
      </c>
      <c r="N76" s="10">
        <f t="shared" si="6"/>
        <v>1666.6666666666629</v>
      </c>
      <c r="O76" s="10">
        <f t="shared" si="21"/>
        <v>1983.3333333333287</v>
      </c>
      <c r="P76" s="8">
        <f t="shared" si="22"/>
        <v>331666.66666666587</v>
      </c>
      <c r="Q76" s="9">
        <f t="shared" si="7"/>
        <v>7.1400000000000005E-2</v>
      </c>
      <c r="R76" s="9">
        <v>0</v>
      </c>
      <c r="S76" s="29">
        <f t="shared" si="8"/>
        <v>7.1400000000000005E-2</v>
      </c>
      <c r="T76" s="70">
        <f t="shared" si="26"/>
        <v>45962</v>
      </c>
      <c r="U76" s="7">
        <f t="shared" si="9"/>
        <v>41</v>
      </c>
      <c r="V76" s="10">
        <f t="shared" si="10"/>
        <v>3573.22</v>
      </c>
      <c r="W76" s="10">
        <f t="shared" si="11"/>
        <v>815.14384780304727</v>
      </c>
      <c r="X76" s="10">
        <f t="shared" si="12"/>
        <v>2758.0761521969525</v>
      </c>
      <c r="Y76" s="8">
        <f t="shared" si="23"/>
        <v>371060.29240347142</v>
      </c>
      <c r="Z76" s="9">
        <f t="shared" si="13"/>
        <v>6.9000000000000006E-2</v>
      </c>
      <c r="AA76" s="9">
        <f t="shared" si="14"/>
        <v>0.02</v>
      </c>
      <c r="AB76" s="29">
        <f t="shared" si="15"/>
        <v>8.900000000000001E-2</v>
      </c>
    </row>
    <row r="77" spans="2:28" ht="14.5" x14ac:dyDescent="0.35">
      <c r="B77" s="70">
        <f t="shared" si="24"/>
        <v>45992</v>
      </c>
      <c r="C77" s="38">
        <f t="shared" si="16"/>
        <v>42</v>
      </c>
      <c r="D77" s="10">
        <f t="shared" si="1"/>
        <v>2219.44</v>
      </c>
      <c r="E77" s="10">
        <f t="shared" si="2"/>
        <v>1666.6666666666626</v>
      </c>
      <c r="F77" s="10">
        <f t="shared" si="17"/>
        <v>552.77777777777658</v>
      </c>
      <c r="G77" s="8">
        <f t="shared" si="18"/>
        <v>329999.99999999919</v>
      </c>
      <c r="H77" s="9">
        <f t="shared" si="3"/>
        <v>7.1400000000000005E-2</v>
      </c>
      <c r="I77" s="9">
        <f t="shared" si="19"/>
        <v>5.1400000000000001E-2</v>
      </c>
      <c r="J77" s="104">
        <f t="shared" si="4"/>
        <v>2.0000000000000004E-2</v>
      </c>
      <c r="K77" s="35">
        <f t="shared" si="25"/>
        <v>45992</v>
      </c>
      <c r="L77" s="7">
        <f t="shared" si="20"/>
        <v>42</v>
      </c>
      <c r="M77" s="10">
        <f t="shared" si="5"/>
        <v>3640.08</v>
      </c>
      <c r="N77" s="10">
        <f t="shared" si="6"/>
        <v>1666.6666666666626</v>
      </c>
      <c r="O77" s="10">
        <f t="shared" si="21"/>
        <v>1973.4166666666622</v>
      </c>
      <c r="P77" s="8">
        <f t="shared" si="22"/>
        <v>329999.99999999919</v>
      </c>
      <c r="Q77" s="9">
        <f t="shared" si="7"/>
        <v>7.1400000000000005E-2</v>
      </c>
      <c r="R77" s="9">
        <v>0</v>
      </c>
      <c r="S77" s="29">
        <f t="shared" si="8"/>
        <v>7.1400000000000005E-2</v>
      </c>
      <c r="T77" s="70">
        <f t="shared" si="26"/>
        <v>45992</v>
      </c>
      <c r="U77" s="7">
        <f t="shared" si="9"/>
        <v>42</v>
      </c>
      <c r="V77" s="10">
        <f t="shared" si="10"/>
        <v>3573.22</v>
      </c>
      <c r="W77" s="10">
        <f t="shared" si="11"/>
        <v>821.18949800758674</v>
      </c>
      <c r="X77" s="10">
        <f t="shared" si="12"/>
        <v>2752.0305019924131</v>
      </c>
      <c r="Y77" s="8">
        <f t="shared" si="23"/>
        <v>370239.10290546383</v>
      </c>
      <c r="Z77" s="9">
        <f t="shared" si="13"/>
        <v>6.9000000000000006E-2</v>
      </c>
      <c r="AA77" s="9">
        <f t="shared" si="14"/>
        <v>0.02</v>
      </c>
      <c r="AB77" s="29">
        <f t="shared" si="15"/>
        <v>8.900000000000001E-2</v>
      </c>
    </row>
    <row r="78" spans="2:28" ht="14.5" x14ac:dyDescent="0.35">
      <c r="B78" s="70">
        <f t="shared" si="24"/>
        <v>46023</v>
      </c>
      <c r="C78" s="38">
        <f t="shared" si="16"/>
        <v>43</v>
      </c>
      <c r="D78" s="10">
        <f t="shared" si="1"/>
        <v>2216.67</v>
      </c>
      <c r="E78" s="10">
        <f t="shared" si="2"/>
        <v>1666.6666666666626</v>
      </c>
      <c r="F78" s="10">
        <f t="shared" si="17"/>
        <v>549.99999999999875</v>
      </c>
      <c r="G78" s="8">
        <f t="shared" si="18"/>
        <v>328333.3333333325</v>
      </c>
      <c r="H78" s="9">
        <f t="shared" si="3"/>
        <v>7.1400000000000005E-2</v>
      </c>
      <c r="I78" s="9">
        <f t="shared" si="19"/>
        <v>5.1400000000000001E-2</v>
      </c>
      <c r="J78" s="104">
        <f t="shared" si="4"/>
        <v>2.0000000000000004E-2</v>
      </c>
      <c r="K78" s="35">
        <f t="shared" si="25"/>
        <v>46023</v>
      </c>
      <c r="L78" s="7">
        <f t="shared" si="20"/>
        <v>43</v>
      </c>
      <c r="M78" s="10">
        <f t="shared" si="5"/>
        <v>3630.17</v>
      </c>
      <c r="N78" s="10">
        <f t="shared" si="6"/>
        <v>1666.6666666666626</v>
      </c>
      <c r="O78" s="10">
        <f t="shared" si="21"/>
        <v>1963.4999999999952</v>
      </c>
      <c r="P78" s="8">
        <f t="shared" si="22"/>
        <v>328333.3333333325</v>
      </c>
      <c r="Q78" s="9">
        <f t="shared" si="7"/>
        <v>7.1400000000000005E-2</v>
      </c>
      <c r="R78" s="9">
        <v>0</v>
      </c>
      <c r="S78" s="29">
        <f t="shared" si="8"/>
        <v>7.1400000000000005E-2</v>
      </c>
      <c r="T78" s="70">
        <f t="shared" si="26"/>
        <v>46023</v>
      </c>
      <c r="U78" s="7">
        <f t="shared" si="9"/>
        <v>43</v>
      </c>
      <c r="V78" s="10">
        <f t="shared" si="10"/>
        <v>3573.22</v>
      </c>
      <c r="W78" s="10">
        <f t="shared" si="11"/>
        <v>827.27998678447602</v>
      </c>
      <c r="X78" s="10">
        <f t="shared" si="12"/>
        <v>2745.9400132155238</v>
      </c>
      <c r="Y78" s="8">
        <f t="shared" si="23"/>
        <v>369411.82291867933</v>
      </c>
      <c r="Z78" s="9">
        <f t="shared" si="13"/>
        <v>6.9000000000000006E-2</v>
      </c>
      <c r="AA78" s="9">
        <f t="shared" si="14"/>
        <v>0.02</v>
      </c>
      <c r="AB78" s="29">
        <f t="shared" si="15"/>
        <v>8.900000000000001E-2</v>
      </c>
    </row>
    <row r="79" spans="2:28" ht="14.5" x14ac:dyDescent="0.35">
      <c r="B79" s="70">
        <f t="shared" si="24"/>
        <v>46054</v>
      </c>
      <c r="C79" s="38">
        <f t="shared" si="16"/>
        <v>44</v>
      </c>
      <c r="D79" s="10">
        <f t="shared" si="1"/>
        <v>2213.89</v>
      </c>
      <c r="E79" s="10">
        <f t="shared" si="2"/>
        <v>1666.6666666666624</v>
      </c>
      <c r="F79" s="10">
        <f t="shared" si="17"/>
        <v>547.22222222222092</v>
      </c>
      <c r="G79" s="8">
        <f t="shared" si="18"/>
        <v>326666.66666666581</v>
      </c>
      <c r="H79" s="9">
        <f t="shared" si="3"/>
        <v>7.1400000000000005E-2</v>
      </c>
      <c r="I79" s="9">
        <f t="shared" si="19"/>
        <v>5.1400000000000001E-2</v>
      </c>
      <c r="J79" s="104">
        <f t="shared" si="4"/>
        <v>2.0000000000000004E-2</v>
      </c>
      <c r="K79" s="35">
        <f t="shared" si="25"/>
        <v>46054</v>
      </c>
      <c r="L79" s="7">
        <f t="shared" si="20"/>
        <v>44</v>
      </c>
      <c r="M79" s="10">
        <f t="shared" si="5"/>
        <v>3620.25</v>
      </c>
      <c r="N79" s="10">
        <f t="shared" si="6"/>
        <v>1666.6666666666624</v>
      </c>
      <c r="O79" s="10">
        <f t="shared" si="21"/>
        <v>1953.5833333333285</v>
      </c>
      <c r="P79" s="8">
        <f t="shared" si="22"/>
        <v>326666.66666666581</v>
      </c>
      <c r="Q79" s="9">
        <f t="shared" si="7"/>
        <v>7.1400000000000005E-2</v>
      </c>
      <c r="R79" s="9">
        <v>0</v>
      </c>
      <c r="S79" s="29">
        <f t="shared" si="8"/>
        <v>7.1400000000000005E-2</v>
      </c>
      <c r="T79" s="70">
        <f t="shared" si="26"/>
        <v>46054</v>
      </c>
      <c r="U79" s="7">
        <f t="shared" si="9"/>
        <v>44</v>
      </c>
      <c r="V79" s="10">
        <f t="shared" si="10"/>
        <v>3573.22</v>
      </c>
      <c r="W79" s="10">
        <f t="shared" si="11"/>
        <v>833.41564668646106</v>
      </c>
      <c r="X79" s="10">
        <f t="shared" si="12"/>
        <v>2739.8043533135387</v>
      </c>
      <c r="Y79" s="8">
        <f t="shared" si="23"/>
        <v>368578.40727199288</v>
      </c>
      <c r="Z79" s="9">
        <f t="shared" si="13"/>
        <v>6.9000000000000006E-2</v>
      </c>
      <c r="AA79" s="9">
        <f t="shared" si="14"/>
        <v>0.02</v>
      </c>
      <c r="AB79" s="29">
        <f t="shared" si="15"/>
        <v>8.900000000000001E-2</v>
      </c>
    </row>
    <row r="80" spans="2:28" ht="14.5" x14ac:dyDescent="0.35">
      <c r="B80" s="70">
        <f t="shared" si="24"/>
        <v>46082</v>
      </c>
      <c r="C80" s="38">
        <f t="shared" si="16"/>
        <v>45</v>
      </c>
      <c r="D80" s="10">
        <f t="shared" si="1"/>
        <v>2211.11</v>
      </c>
      <c r="E80" s="10">
        <f t="shared" si="2"/>
        <v>1666.6666666666624</v>
      </c>
      <c r="F80" s="10">
        <f t="shared" si="17"/>
        <v>544.44444444444309</v>
      </c>
      <c r="G80" s="8">
        <f t="shared" si="18"/>
        <v>324999.99999999913</v>
      </c>
      <c r="H80" s="9">
        <f t="shared" si="3"/>
        <v>7.1400000000000005E-2</v>
      </c>
      <c r="I80" s="9">
        <f t="shared" si="19"/>
        <v>5.1400000000000001E-2</v>
      </c>
      <c r="J80" s="104">
        <f t="shared" si="4"/>
        <v>2.0000000000000004E-2</v>
      </c>
      <c r="K80" s="35">
        <f t="shared" si="25"/>
        <v>46082</v>
      </c>
      <c r="L80" s="7">
        <f t="shared" si="20"/>
        <v>45</v>
      </c>
      <c r="M80" s="10">
        <f t="shared" si="5"/>
        <v>3610.33</v>
      </c>
      <c r="N80" s="10">
        <f t="shared" si="6"/>
        <v>1666.6666666666624</v>
      </c>
      <c r="O80" s="10">
        <f t="shared" si="21"/>
        <v>1943.6666666666617</v>
      </c>
      <c r="P80" s="8">
        <f t="shared" si="22"/>
        <v>324999.99999999913</v>
      </c>
      <c r="Q80" s="9">
        <f t="shared" si="7"/>
        <v>7.1400000000000005E-2</v>
      </c>
      <c r="R80" s="9">
        <v>0</v>
      </c>
      <c r="S80" s="29">
        <f t="shared" si="8"/>
        <v>7.1400000000000005E-2</v>
      </c>
      <c r="T80" s="70">
        <f t="shared" si="26"/>
        <v>46082</v>
      </c>
      <c r="U80" s="7">
        <f t="shared" si="9"/>
        <v>45</v>
      </c>
      <c r="V80" s="10">
        <f t="shared" si="10"/>
        <v>3573.22</v>
      </c>
      <c r="W80" s="10">
        <f t="shared" si="11"/>
        <v>839.59681273271872</v>
      </c>
      <c r="X80" s="10">
        <f t="shared" si="12"/>
        <v>2733.6231872672811</v>
      </c>
      <c r="Y80" s="8">
        <f t="shared" si="23"/>
        <v>367738.81045926019</v>
      </c>
      <c r="Z80" s="9">
        <f t="shared" si="13"/>
        <v>6.9000000000000006E-2</v>
      </c>
      <c r="AA80" s="9">
        <f t="shared" si="14"/>
        <v>0.02</v>
      </c>
      <c r="AB80" s="29">
        <f t="shared" si="15"/>
        <v>8.900000000000001E-2</v>
      </c>
    </row>
    <row r="81" spans="2:28" ht="14.5" x14ac:dyDescent="0.35">
      <c r="B81" s="70">
        <f t="shared" si="24"/>
        <v>46113</v>
      </c>
      <c r="C81" s="38">
        <f t="shared" si="16"/>
        <v>46</v>
      </c>
      <c r="D81" s="10">
        <f t="shared" si="1"/>
        <v>2208.33</v>
      </c>
      <c r="E81" s="10">
        <f t="shared" si="2"/>
        <v>1666.6666666666622</v>
      </c>
      <c r="F81" s="10">
        <f t="shared" si="17"/>
        <v>541.66666666666526</v>
      </c>
      <c r="G81" s="8">
        <f t="shared" si="18"/>
        <v>323333.33333333244</v>
      </c>
      <c r="H81" s="9">
        <f t="shared" si="3"/>
        <v>7.1400000000000005E-2</v>
      </c>
      <c r="I81" s="9">
        <f t="shared" si="19"/>
        <v>5.1400000000000001E-2</v>
      </c>
      <c r="J81" s="104">
        <f t="shared" si="4"/>
        <v>2.0000000000000004E-2</v>
      </c>
      <c r="K81" s="35">
        <f t="shared" si="25"/>
        <v>46113</v>
      </c>
      <c r="L81" s="7">
        <f t="shared" si="20"/>
        <v>46</v>
      </c>
      <c r="M81" s="10">
        <f t="shared" si="5"/>
        <v>3600.42</v>
      </c>
      <c r="N81" s="10">
        <f t="shared" si="6"/>
        <v>1666.6666666666622</v>
      </c>
      <c r="O81" s="10">
        <f t="shared" si="21"/>
        <v>1933.7499999999948</v>
      </c>
      <c r="P81" s="8">
        <f t="shared" si="22"/>
        <v>323333.33333333244</v>
      </c>
      <c r="Q81" s="9">
        <f t="shared" si="7"/>
        <v>7.1400000000000005E-2</v>
      </c>
      <c r="R81" s="9">
        <v>0</v>
      </c>
      <c r="S81" s="29">
        <f t="shared" si="8"/>
        <v>7.1400000000000005E-2</v>
      </c>
      <c r="T81" s="70">
        <f t="shared" si="26"/>
        <v>46113</v>
      </c>
      <c r="U81" s="7">
        <f t="shared" si="9"/>
        <v>46</v>
      </c>
      <c r="V81" s="10">
        <f t="shared" si="10"/>
        <v>3573.22</v>
      </c>
      <c r="W81" s="10">
        <f t="shared" si="11"/>
        <v>845.82382242715312</v>
      </c>
      <c r="X81" s="10">
        <f t="shared" si="12"/>
        <v>2727.3961775728467</v>
      </c>
      <c r="Y81" s="8">
        <f t="shared" si="23"/>
        <v>366892.98663683305</v>
      </c>
      <c r="Z81" s="9">
        <f t="shared" si="13"/>
        <v>6.9000000000000006E-2</v>
      </c>
      <c r="AA81" s="9">
        <f t="shared" si="14"/>
        <v>0.02</v>
      </c>
      <c r="AB81" s="29">
        <f t="shared" si="15"/>
        <v>8.900000000000001E-2</v>
      </c>
    </row>
    <row r="82" spans="2:28" ht="14.5" x14ac:dyDescent="0.35">
      <c r="B82" s="70">
        <f t="shared" si="24"/>
        <v>46143</v>
      </c>
      <c r="C82" s="38">
        <f t="shared" si="16"/>
        <v>47</v>
      </c>
      <c r="D82" s="10">
        <f t="shared" si="1"/>
        <v>2205.56</v>
      </c>
      <c r="E82" s="10">
        <f t="shared" si="2"/>
        <v>1666.666666666662</v>
      </c>
      <c r="F82" s="10">
        <f t="shared" si="17"/>
        <v>538.88888888888744</v>
      </c>
      <c r="G82" s="8">
        <f t="shared" si="18"/>
        <v>321666.66666666575</v>
      </c>
      <c r="H82" s="9">
        <f t="shared" si="3"/>
        <v>7.1400000000000005E-2</v>
      </c>
      <c r="I82" s="9">
        <f t="shared" si="19"/>
        <v>5.1400000000000001E-2</v>
      </c>
      <c r="J82" s="104">
        <f t="shared" si="4"/>
        <v>2.0000000000000004E-2</v>
      </c>
      <c r="K82" s="35">
        <f t="shared" si="25"/>
        <v>46143</v>
      </c>
      <c r="L82" s="7">
        <f t="shared" si="20"/>
        <v>47</v>
      </c>
      <c r="M82" s="10">
        <f t="shared" si="5"/>
        <v>3590.5</v>
      </c>
      <c r="N82" s="10">
        <f t="shared" si="6"/>
        <v>1666.666666666662</v>
      </c>
      <c r="O82" s="10">
        <f t="shared" si="21"/>
        <v>1923.8333333333283</v>
      </c>
      <c r="P82" s="8">
        <f t="shared" si="22"/>
        <v>321666.66666666575</v>
      </c>
      <c r="Q82" s="9">
        <f t="shared" si="7"/>
        <v>7.1400000000000005E-2</v>
      </c>
      <c r="R82" s="9">
        <v>0</v>
      </c>
      <c r="S82" s="29">
        <f t="shared" si="8"/>
        <v>7.1400000000000005E-2</v>
      </c>
      <c r="T82" s="70">
        <f t="shared" si="26"/>
        <v>46143</v>
      </c>
      <c r="U82" s="7">
        <f t="shared" si="9"/>
        <v>47</v>
      </c>
      <c r="V82" s="10">
        <f t="shared" si="10"/>
        <v>3573.22</v>
      </c>
      <c r="W82" s="10">
        <f t="shared" si="11"/>
        <v>852.09701577682108</v>
      </c>
      <c r="X82" s="10">
        <f t="shared" si="12"/>
        <v>2721.1229842231787</v>
      </c>
      <c r="Y82" s="8">
        <f t="shared" si="23"/>
        <v>366040.88962105621</v>
      </c>
      <c r="Z82" s="9">
        <f t="shared" si="13"/>
        <v>6.9000000000000006E-2</v>
      </c>
      <c r="AA82" s="9">
        <f t="shared" si="14"/>
        <v>0.02</v>
      </c>
      <c r="AB82" s="29">
        <f t="shared" si="15"/>
        <v>8.900000000000001E-2</v>
      </c>
    </row>
    <row r="83" spans="2:28" ht="14.5" x14ac:dyDescent="0.35">
      <c r="B83" s="70">
        <f t="shared" si="24"/>
        <v>46174</v>
      </c>
      <c r="C83" s="38">
        <f t="shared" si="16"/>
        <v>48</v>
      </c>
      <c r="D83" s="10">
        <f t="shared" si="1"/>
        <v>2202.7800000000002</v>
      </c>
      <c r="E83" s="10">
        <f t="shared" si="2"/>
        <v>1666.666666666662</v>
      </c>
      <c r="F83" s="10">
        <f t="shared" si="17"/>
        <v>536.11111111110972</v>
      </c>
      <c r="G83" s="8">
        <f t="shared" si="18"/>
        <v>319999.99999999907</v>
      </c>
      <c r="H83" s="9">
        <f t="shared" si="3"/>
        <v>7.1400000000000005E-2</v>
      </c>
      <c r="I83" s="9">
        <f t="shared" si="19"/>
        <v>5.1400000000000001E-2</v>
      </c>
      <c r="J83" s="104">
        <f t="shared" si="4"/>
        <v>2.0000000000000004E-2</v>
      </c>
      <c r="K83" s="35">
        <f t="shared" si="25"/>
        <v>46174</v>
      </c>
      <c r="L83" s="7">
        <f t="shared" si="20"/>
        <v>48</v>
      </c>
      <c r="M83" s="10">
        <f t="shared" si="5"/>
        <v>3580.58</v>
      </c>
      <c r="N83" s="10">
        <f t="shared" si="6"/>
        <v>1666.666666666662</v>
      </c>
      <c r="O83" s="10">
        <f t="shared" si="21"/>
        <v>1913.9166666666615</v>
      </c>
      <c r="P83" s="8">
        <f t="shared" si="22"/>
        <v>319999.99999999907</v>
      </c>
      <c r="Q83" s="9">
        <f t="shared" si="7"/>
        <v>7.1400000000000005E-2</v>
      </c>
      <c r="R83" s="9">
        <v>0</v>
      </c>
      <c r="S83" s="29">
        <f t="shared" si="8"/>
        <v>7.1400000000000005E-2</v>
      </c>
      <c r="T83" s="70">
        <f t="shared" si="26"/>
        <v>46174</v>
      </c>
      <c r="U83" s="7">
        <f t="shared" si="9"/>
        <v>48</v>
      </c>
      <c r="V83" s="10">
        <f t="shared" si="10"/>
        <v>3573.22</v>
      </c>
      <c r="W83" s="10">
        <f t="shared" si="11"/>
        <v>858.41673531049946</v>
      </c>
      <c r="X83" s="10">
        <f t="shared" si="12"/>
        <v>2714.8032646895003</v>
      </c>
      <c r="Y83" s="8">
        <f t="shared" si="23"/>
        <v>365182.47288574569</v>
      </c>
      <c r="Z83" s="9">
        <f t="shared" si="13"/>
        <v>6.9000000000000006E-2</v>
      </c>
      <c r="AA83" s="9">
        <f t="shared" si="14"/>
        <v>0.02</v>
      </c>
      <c r="AB83" s="29">
        <f t="shared" si="15"/>
        <v>8.900000000000001E-2</v>
      </c>
    </row>
    <row r="84" spans="2:28" ht="14.5" x14ac:dyDescent="0.35">
      <c r="B84" s="70">
        <f t="shared" si="24"/>
        <v>46204</v>
      </c>
      <c r="C84" s="38">
        <f t="shared" si="16"/>
        <v>49</v>
      </c>
      <c r="D84" s="10">
        <f t="shared" si="1"/>
        <v>2200</v>
      </c>
      <c r="E84" s="10">
        <f t="shared" si="2"/>
        <v>1666.6666666666617</v>
      </c>
      <c r="F84" s="10">
        <f t="shared" si="17"/>
        <v>533.33333333333189</v>
      </c>
      <c r="G84" s="8">
        <f t="shared" si="18"/>
        <v>318333.33333333238</v>
      </c>
      <c r="H84" s="9">
        <f t="shared" si="3"/>
        <v>7.1400000000000005E-2</v>
      </c>
      <c r="I84" s="9">
        <f t="shared" si="19"/>
        <v>5.1400000000000001E-2</v>
      </c>
      <c r="J84" s="104">
        <f t="shared" si="4"/>
        <v>2.0000000000000004E-2</v>
      </c>
      <c r="K84" s="35">
        <f t="shared" si="25"/>
        <v>46204</v>
      </c>
      <c r="L84" s="7">
        <f t="shared" si="20"/>
        <v>49</v>
      </c>
      <c r="M84" s="10">
        <f t="shared" si="5"/>
        <v>3570.67</v>
      </c>
      <c r="N84" s="10">
        <f t="shared" si="6"/>
        <v>1666.6666666666617</v>
      </c>
      <c r="O84" s="10">
        <f t="shared" si="21"/>
        <v>1903.9999999999945</v>
      </c>
      <c r="P84" s="8">
        <f t="shared" si="22"/>
        <v>318333.33333333238</v>
      </c>
      <c r="Q84" s="9">
        <f t="shared" si="7"/>
        <v>7.1400000000000005E-2</v>
      </c>
      <c r="R84" s="9">
        <v>0</v>
      </c>
      <c r="S84" s="29">
        <f t="shared" si="8"/>
        <v>7.1400000000000005E-2</v>
      </c>
      <c r="T84" s="70">
        <f t="shared" si="26"/>
        <v>46204</v>
      </c>
      <c r="U84" s="7">
        <f t="shared" si="9"/>
        <v>49</v>
      </c>
      <c r="V84" s="10">
        <f t="shared" si="10"/>
        <v>3573.22</v>
      </c>
      <c r="W84" s="10">
        <f t="shared" si="11"/>
        <v>864.78332609738573</v>
      </c>
      <c r="X84" s="10">
        <f t="shared" si="12"/>
        <v>2708.4366739026141</v>
      </c>
      <c r="Y84" s="8">
        <f t="shared" si="23"/>
        <v>364317.68955964828</v>
      </c>
      <c r="Z84" s="9">
        <f t="shared" si="13"/>
        <v>6.9000000000000006E-2</v>
      </c>
      <c r="AA84" s="9">
        <f t="shared" si="14"/>
        <v>0.02</v>
      </c>
      <c r="AB84" s="29">
        <f t="shared" si="15"/>
        <v>8.900000000000001E-2</v>
      </c>
    </row>
    <row r="85" spans="2:28" ht="14.5" x14ac:dyDescent="0.35">
      <c r="B85" s="70">
        <f t="shared" si="24"/>
        <v>46235</v>
      </c>
      <c r="C85" s="38">
        <f t="shared" si="16"/>
        <v>50</v>
      </c>
      <c r="D85" s="10">
        <f t="shared" si="1"/>
        <v>2197.2199999999998</v>
      </c>
      <c r="E85" s="10">
        <f t="shared" si="2"/>
        <v>1666.6666666666617</v>
      </c>
      <c r="F85" s="10">
        <f t="shared" si="17"/>
        <v>530.55555555555406</v>
      </c>
      <c r="G85" s="8">
        <f t="shared" si="18"/>
        <v>316666.6666666657</v>
      </c>
      <c r="H85" s="9">
        <f t="shared" si="3"/>
        <v>7.1400000000000005E-2</v>
      </c>
      <c r="I85" s="9">
        <f t="shared" si="19"/>
        <v>5.1400000000000001E-2</v>
      </c>
      <c r="J85" s="104">
        <f t="shared" si="4"/>
        <v>2.0000000000000004E-2</v>
      </c>
      <c r="K85" s="35">
        <f t="shared" si="25"/>
        <v>46235</v>
      </c>
      <c r="L85" s="7">
        <f t="shared" si="20"/>
        <v>50</v>
      </c>
      <c r="M85" s="10">
        <f t="shared" si="5"/>
        <v>3560.75</v>
      </c>
      <c r="N85" s="10">
        <f t="shared" si="6"/>
        <v>1666.6666666666617</v>
      </c>
      <c r="O85" s="10">
        <f t="shared" si="21"/>
        <v>1894.0833333333278</v>
      </c>
      <c r="P85" s="8">
        <f t="shared" si="22"/>
        <v>316666.6666666657</v>
      </c>
      <c r="Q85" s="9">
        <f t="shared" si="7"/>
        <v>7.1400000000000005E-2</v>
      </c>
      <c r="R85" s="9">
        <v>0</v>
      </c>
      <c r="S85" s="29">
        <f t="shared" si="8"/>
        <v>7.1400000000000005E-2</v>
      </c>
      <c r="T85" s="70">
        <f t="shared" si="26"/>
        <v>46235</v>
      </c>
      <c r="U85" s="7">
        <f t="shared" si="9"/>
        <v>50</v>
      </c>
      <c r="V85" s="10">
        <f t="shared" si="10"/>
        <v>3573.22</v>
      </c>
      <c r="W85" s="10">
        <f t="shared" si="11"/>
        <v>871.19713576594131</v>
      </c>
      <c r="X85" s="10">
        <f t="shared" si="12"/>
        <v>2702.0228642340585</v>
      </c>
      <c r="Y85" s="8">
        <f t="shared" si="23"/>
        <v>363446.49242388236</v>
      </c>
      <c r="Z85" s="9">
        <f t="shared" si="13"/>
        <v>6.9000000000000006E-2</v>
      </c>
      <c r="AA85" s="9">
        <f t="shared" si="14"/>
        <v>0.02</v>
      </c>
      <c r="AB85" s="29">
        <f t="shared" si="15"/>
        <v>8.900000000000001E-2</v>
      </c>
    </row>
    <row r="86" spans="2:28" ht="14.5" x14ac:dyDescent="0.35">
      <c r="B86" s="70">
        <f t="shared" si="24"/>
        <v>46266</v>
      </c>
      <c r="C86" s="38">
        <f t="shared" si="16"/>
        <v>51</v>
      </c>
      <c r="D86" s="10">
        <f t="shared" si="1"/>
        <v>2194.44</v>
      </c>
      <c r="E86" s="10">
        <f t="shared" si="2"/>
        <v>1666.6666666666615</v>
      </c>
      <c r="F86" s="10">
        <f t="shared" si="17"/>
        <v>527.77777777777624</v>
      </c>
      <c r="G86" s="8">
        <f t="shared" si="18"/>
        <v>314999.99999999901</v>
      </c>
      <c r="H86" s="9">
        <f t="shared" si="3"/>
        <v>7.1400000000000005E-2</v>
      </c>
      <c r="I86" s="9">
        <f t="shared" si="19"/>
        <v>5.1400000000000001E-2</v>
      </c>
      <c r="J86" s="104">
        <f t="shared" si="4"/>
        <v>2.0000000000000004E-2</v>
      </c>
      <c r="K86" s="35">
        <f t="shared" si="25"/>
        <v>46266</v>
      </c>
      <c r="L86" s="7">
        <f t="shared" si="20"/>
        <v>51</v>
      </c>
      <c r="M86" s="10">
        <f t="shared" si="5"/>
        <v>3550.83</v>
      </c>
      <c r="N86" s="10">
        <f t="shared" si="6"/>
        <v>1666.6666666666615</v>
      </c>
      <c r="O86" s="10">
        <f t="shared" si="21"/>
        <v>1884.1666666666608</v>
      </c>
      <c r="P86" s="8">
        <f t="shared" si="22"/>
        <v>314999.99999999901</v>
      </c>
      <c r="Q86" s="9">
        <f t="shared" si="7"/>
        <v>7.1400000000000005E-2</v>
      </c>
      <c r="R86" s="9">
        <v>0</v>
      </c>
      <c r="S86" s="29">
        <f t="shared" si="8"/>
        <v>7.1400000000000005E-2</v>
      </c>
      <c r="T86" s="70">
        <f t="shared" si="26"/>
        <v>46266</v>
      </c>
      <c r="U86" s="7">
        <f t="shared" si="9"/>
        <v>51</v>
      </c>
      <c r="V86" s="10">
        <f t="shared" si="10"/>
        <v>3573.22</v>
      </c>
      <c r="W86" s="10">
        <f t="shared" si="11"/>
        <v>877.65851452287188</v>
      </c>
      <c r="X86" s="10">
        <f t="shared" si="12"/>
        <v>2695.5614854771279</v>
      </c>
      <c r="Y86" s="8">
        <f t="shared" si="23"/>
        <v>362568.83390935947</v>
      </c>
      <c r="Z86" s="9">
        <f t="shared" si="13"/>
        <v>6.9000000000000006E-2</v>
      </c>
      <c r="AA86" s="9">
        <f t="shared" si="14"/>
        <v>0.02</v>
      </c>
      <c r="AB86" s="29">
        <f t="shared" si="15"/>
        <v>8.900000000000001E-2</v>
      </c>
    </row>
    <row r="87" spans="2:28" ht="14.5" x14ac:dyDescent="0.35">
      <c r="B87" s="70">
        <f t="shared" si="24"/>
        <v>46296</v>
      </c>
      <c r="C87" s="38">
        <f t="shared" si="16"/>
        <v>52</v>
      </c>
      <c r="D87" s="10">
        <f t="shared" si="1"/>
        <v>2191.67</v>
      </c>
      <c r="E87" s="10">
        <f t="shared" si="2"/>
        <v>1666.6666666666615</v>
      </c>
      <c r="F87" s="10">
        <f t="shared" si="17"/>
        <v>524.99999999999852</v>
      </c>
      <c r="G87" s="8">
        <f t="shared" si="18"/>
        <v>313333.33333333232</v>
      </c>
      <c r="H87" s="9">
        <f t="shared" si="3"/>
        <v>7.1400000000000005E-2</v>
      </c>
      <c r="I87" s="9">
        <f t="shared" si="19"/>
        <v>5.1400000000000001E-2</v>
      </c>
      <c r="J87" s="104">
        <f t="shared" si="4"/>
        <v>2.0000000000000004E-2</v>
      </c>
      <c r="K87" s="35">
        <f t="shared" si="25"/>
        <v>46296</v>
      </c>
      <c r="L87" s="7">
        <f t="shared" si="20"/>
        <v>52</v>
      </c>
      <c r="M87" s="10">
        <f t="shared" si="5"/>
        <v>3540.92</v>
      </c>
      <c r="N87" s="10">
        <f t="shared" si="6"/>
        <v>1666.6666666666615</v>
      </c>
      <c r="O87" s="10">
        <f t="shared" si="21"/>
        <v>1874.2499999999943</v>
      </c>
      <c r="P87" s="8">
        <f t="shared" si="22"/>
        <v>313333.33333333232</v>
      </c>
      <c r="Q87" s="9">
        <f t="shared" si="7"/>
        <v>7.1400000000000005E-2</v>
      </c>
      <c r="R87" s="9">
        <v>0</v>
      </c>
      <c r="S87" s="29">
        <f t="shared" si="8"/>
        <v>7.1400000000000005E-2</v>
      </c>
      <c r="T87" s="70">
        <f t="shared" si="26"/>
        <v>46296</v>
      </c>
      <c r="U87" s="7">
        <f t="shared" si="9"/>
        <v>52</v>
      </c>
      <c r="V87" s="10">
        <f t="shared" si="10"/>
        <v>3573.22</v>
      </c>
      <c r="W87" s="10">
        <f t="shared" si="11"/>
        <v>884.1678151722499</v>
      </c>
      <c r="X87" s="10">
        <f t="shared" si="12"/>
        <v>2689.0521848277499</v>
      </c>
      <c r="Y87" s="8">
        <f t="shared" si="23"/>
        <v>361684.66609418724</v>
      </c>
      <c r="Z87" s="9">
        <f t="shared" si="13"/>
        <v>6.9000000000000006E-2</v>
      </c>
      <c r="AA87" s="9">
        <f t="shared" si="14"/>
        <v>0.02</v>
      </c>
      <c r="AB87" s="29">
        <f t="shared" si="15"/>
        <v>8.900000000000001E-2</v>
      </c>
    </row>
    <row r="88" spans="2:28" ht="14.5" x14ac:dyDescent="0.35">
      <c r="B88" s="70">
        <f t="shared" si="24"/>
        <v>46327</v>
      </c>
      <c r="C88" s="38">
        <f t="shared" si="16"/>
        <v>53</v>
      </c>
      <c r="D88" s="10">
        <f t="shared" si="1"/>
        <v>2188.89</v>
      </c>
      <c r="E88" s="10">
        <f t="shared" si="2"/>
        <v>1666.6666666666613</v>
      </c>
      <c r="F88" s="10">
        <f t="shared" si="17"/>
        <v>522.22222222222069</v>
      </c>
      <c r="G88" s="8">
        <f t="shared" si="18"/>
        <v>311666.66666666564</v>
      </c>
      <c r="H88" s="9">
        <f t="shared" si="3"/>
        <v>7.1400000000000005E-2</v>
      </c>
      <c r="I88" s="9">
        <f t="shared" si="19"/>
        <v>5.1400000000000001E-2</v>
      </c>
      <c r="J88" s="104">
        <f t="shared" si="4"/>
        <v>2.0000000000000004E-2</v>
      </c>
      <c r="K88" s="35">
        <f t="shared" si="25"/>
        <v>46327</v>
      </c>
      <c r="L88" s="7">
        <f t="shared" si="20"/>
        <v>53</v>
      </c>
      <c r="M88" s="10">
        <f t="shared" si="5"/>
        <v>3531</v>
      </c>
      <c r="N88" s="10">
        <f t="shared" si="6"/>
        <v>1666.6666666666613</v>
      </c>
      <c r="O88" s="10">
        <f t="shared" si="21"/>
        <v>1864.3333333333276</v>
      </c>
      <c r="P88" s="8">
        <f t="shared" si="22"/>
        <v>311666.66666666564</v>
      </c>
      <c r="Q88" s="9">
        <f t="shared" si="7"/>
        <v>7.1400000000000005E-2</v>
      </c>
      <c r="R88" s="9">
        <v>0</v>
      </c>
      <c r="S88" s="29">
        <f t="shared" si="8"/>
        <v>7.1400000000000005E-2</v>
      </c>
      <c r="T88" s="70">
        <f t="shared" si="26"/>
        <v>46327</v>
      </c>
      <c r="U88" s="7">
        <f t="shared" si="9"/>
        <v>53</v>
      </c>
      <c r="V88" s="10">
        <f t="shared" si="10"/>
        <v>3573.22</v>
      </c>
      <c r="W88" s="10">
        <f t="shared" si="11"/>
        <v>890.72539313477773</v>
      </c>
      <c r="X88" s="10">
        <f t="shared" si="12"/>
        <v>2682.4946068652221</v>
      </c>
      <c r="Y88" s="8">
        <f t="shared" si="23"/>
        <v>360793.94070105249</v>
      </c>
      <c r="Z88" s="9">
        <f t="shared" si="13"/>
        <v>6.9000000000000006E-2</v>
      </c>
      <c r="AA88" s="9">
        <f t="shared" si="14"/>
        <v>0.02</v>
      </c>
      <c r="AB88" s="29">
        <f t="shared" si="15"/>
        <v>8.900000000000001E-2</v>
      </c>
    </row>
    <row r="89" spans="2:28" ht="14.5" x14ac:dyDescent="0.35">
      <c r="B89" s="70">
        <f t="shared" si="24"/>
        <v>46357</v>
      </c>
      <c r="C89" s="38">
        <f t="shared" si="16"/>
        <v>54</v>
      </c>
      <c r="D89" s="10">
        <f t="shared" si="1"/>
        <v>2186.11</v>
      </c>
      <c r="E89" s="10">
        <f t="shared" si="2"/>
        <v>1666.6666666666611</v>
      </c>
      <c r="F89" s="10">
        <f t="shared" si="17"/>
        <v>519.44444444444287</v>
      </c>
      <c r="G89" s="8">
        <f t="shared" si="18"/>
        <v>309999.99999999895</v>
      </c>
      <c r="H89" s="9">
        <f t="shared" si="3"/>
        <v>7.1400000000000005E-2</v>
      </c>
      <c r="I89" s="9">
        <f t="shared" si="19"/>
        <v>5.1400000000000001E-2</v>
      </c>
      <c r="J89" s="104">
        <f t="shared" si="4"/>
        <v>2.0000000000000004E-2</v>
      </c>
      <c r="K89" s="35">
        <f t="shared" si="25"/>
        <v>46357</v>
      </c>
      <c r="L89" s="7">
        <f t="shared" si="20"/>
        <v>54</v>
      </c>
      <c r="M89" s="10">
        <f t="shared" si="5"/>
        <v>3521.08</v>
      </c>
      <c r="N89" s="10">
        <f t="shared" si="6"/>
        <v>1666.6666666666611</v>
      </c>
      <c r="O89" s="10">
        <f t="shared" si="21"/>
        <v>1854.4166666666606</v>
      </c>
      <c r="P89" s="8">
        <f t="shared" si="22"/>
        <v>309999.99999999895</v>
      </c>
      <c r="Q89" s="9">
        <f t="shared" si="7"/>
        <v>7.1400000000000005E-2</v>
      </c>
      <c r="R89" s="9">
        <v>0</v>
      </c>
      <c r="S89" s="29">
        <f t="shared" si="8"/>
        <v>7.1400000000000005E-2</v>
      </c>
      <c r="T89" s="70">
        <f t="shared" si="26"/>
        <v>46357</v>
      </c>
      <c r="U89" s="7">
        <f t="shared" si="9"/>
        <v>54</v>
      </c>
      <c r="V89" s="10">
        <f t="shared" si="10"/>
        <v>3573.22</v>
      </c>
      <c r="W89" s="10">
        <f t="shared" si="11"/>
        <v>897.33160646719352</v>
      </c>
      <c r="X89" s="10">
        <f t="shared" si="12"/>
        <v>2675.8883935328063</v>
      </c>
      <c r="Y89" s="8">
        <f t="shared" si="23"/>
        <v>359896.60909458529</v>
      </c>
      <c r="Z89" s="9">
        <f t="shared" si="13"/>
        <v>6.9000000000000006E-2</v>
      </c>
      <c r="AA89" s="9">
        <f t="shared" si="14"/>
        <v>0.02</v>
      </c>
      <c r="AB89" s="29">
        <f t="shared" si="15"/>
        <v>8.900000000000001E-2</v>
      </c>
    </row>
    <row r="90" spans="2:28" ht="14.5" x14ac:dyDescent="0.35">
      <c r="B90" s="70">
        <f t="shared" si="24"/>
        <v>46388</v>
      </c>
      <c r="C90" s="38">
        <f t="shared" si="16"/>
        <v>55</v>
      </c>
      <c r="D90" s="10">
        <f t="shared" si="1"/>
        <v>2183.33</v>
      </c>
      <c r="E90" s="10">
        <f t="shared" si="2"/>
        <v>1666.6666666666611</v>
      </c>
      <c r="F90" s="10">
        <f t="shared" si="17"/>
        <v>516.66666666666504</v>
      </c>
      <c r="G90" s="8">
        <f t="shared" si="18"/>
        <v>308333.33333333227</v>
      </c>
      <c r="H90" s="9">
        <f t="shared" si="3"/>
        <v>7.1400000000000005E-2</v>
      </c>
      <c r="I90" s="9">
        <f t="shared" si="19"/>
        <v>5.1400000000000001E-2</v>
      </c>
      <c r="J90" s="104">
        <f t="shared" si="4"/>
        <v>2.0000000000000004E-2</v>
      </c>
      <c r="K90" s="35">
        <f t="shared" si="25"/>
        <v>46388</v>
      </c>
      <c r="L90" s="7">
        <f t="shared" si="20"/>
        <v>55</v>
      </c>
      <c r="M90" s="10">
        <f t="shared" si="5"/>
        <v>3511.17</v>
      </c>
      <c r="N90" s="10">
        <f t="shared" si="6"/>
        <v>1666.6666666666611</v>
      </c>
      <c r="O90" s="10">
        <f t="shared" si="21"/>
        <v>1844.4999999999939</v>
      </c>
      <c r="P90" s="8">
        <f t="shared" si="22"/>
        <v>308333.33333333227</v>
      </c>
      <c r="Q90" s="9">
        <f t="shared" si="7"/>
        <v>7.1400000000000005E-2</v>
      </c>
      <c r="R90" s="9">
        <v>0</v>
      </c>
      <c r="S90" s="29">
        <f t="shared" si="8"/>
        <v>7.1400000000000005E-2</v>
      </c>
      <c r="T90" s="70">
        <f t="shared" si="26"/>
        <v>46388</v>
      </c>
      <c r="U90" s="7">
        <f t="shared" si="9"/>
        <v>55</v>
      </c>
      <c r="V90" s="10">
        <f t="shared" si="10"/>
        <v>3573.22</v>
      </c>
      <c r="W90" s="10">
        <f t="shared" si="11"/>
        <v>903.98681588182535</v>
      </c>
      <c r="X90" s="10">
        <f t="shared" si="12"/>
        <v>2669.2331841181744</v>
      </c>
      <c r="Y90" s="8">
        <f t="shared" si="23"/>
        <v>358992.62227870349</v>
      </c>
      <c r="Z90" s="9">
        <f t="shared" si="13"/>
        <v>6.9000000000000006E-2</v>
      </c>
      <c r="AA90" s="9">
        <f t="shared" si="14"/>
        <v>0.02</v>
      </c>
      <c r="AB90" s="29">
        <f t="shared" si="15"/>
        <v>8.900000000000001E-2</v>
      </c>
    </row>
    <row r="91" spans="2:28" ht="14.5" x14ac:dyDescent="0.35">
      <c r="B91" s="70">
        <f t="shared" si="24"/>
        <v>46419</v>
      </c>
      <c r="C91" s="38">
        <f t="shared" si="16"/>
        <v>56</v>
      </c>
      <c r="D91" s="10">
        <f t="shared" si="1"/>
        <v>2180.56</v>
      </c>
      <c r="E91" s="10">
        <f t="shared" si="2"/>
        <v>1666.6666666666608</v>
      </c>
      <c r="F91" s="10">
        <f t="shared" si="17"/>
        <v>513.88888888888721</v>
      </c>
      <c r="G91" s="8">
        <f t="shared" si="18"/>
        <v>306666.66666666558</v>
      </c>
      <c r="H91" s="9">
        <f t="shared" si="3"/>
        <v>7.1400000000000005E-2</v>
      </c>
      <c r="I91" s="9">
        <f t="shared" si="19"/>
        <v>5.1400000000000001E-2</v>
      </c>
      <c r="J91" s="104">
        <f t="shared" si="4"/>
        <v>2.0000000000000004E-2</v>
      </c>
      <c r="K91" s="35">
        <f t="shared" si="25"/>
        <v>46419</v>
      </c>
      <c r="L91" s="7">
        <f t="shared" si="20"/>
        <v>56</v>
      </c>
      <c r="M91" s="10">
        <f t="shared" si="5"/>
        <v>3501.25</v>
      </c>
      <c r="N91" s="10">
        <f t="shared" si="6"/>
        <v>1666.6666666666608</v>
      </c>
      <c r="O91" s="10">
        <f t="shared" si="21"/>
        <v>1834.5833333333269</v>
      </c>
      <c r="P91" s="8">
        <f t="shared" si="22"/>
        <v>306666.66666666558</v>
      </c>
      <c r="Q91" s="9">
        <f t="shared" si="7"/>
        <v>7.1400000000000005E-2</v>
      </c>
      <c r="R91" s="9">
        <v>0</v>
      </c>
      <c r="S91" s="29">
        <f t="shared" si="8"/>
        <v>7.1400000000000005E-2</v>
      </c>
      <c r="T91" s="70">
        <f t="shared" si="26"/>
        <v>46419</v>
      </c>
      <c r="U91" s="7">
        <f t="shared" si="9"/>
        <v>56</v>
      </c>
      <c r="V91" s="10">
        <f t="shared" si="10"/>
        <v>3573.22</v>
      </c>
      <c r="W91" s="10">
        <f t="shared" si="11"/>
        <v>910.69138476628177</v>
      </c>
      <c r="X91" s="10">
        <f t="shared" si="12"/>
        <v>2662.528615233718</v>
      </c>
      <c r="Y91" s="8">
        <f t="shared" si="23"/>
        <v>358081.93089393718</v>
      </c>
      <c r="Z91" s="9">
        <f t="shared" si="13"/>
        <v>6.9000000000000006E-2</v>
      </c>
      <c r="AA91" s="9">
        <f t="shared" si="14"/>
        <v>0.02</v>
      </c>
      <c r="AB91" s="29">
        <f t="shared" si="15"/>
        <v>8.900000000000001E-2</v>
      </c>
    </row>
    <row r="92" spans="2:28" ht="14.5" x14ac:dyDescent="0.35">
      <c r="B92" s="70">
        <f t="shared" si="24"/>
        <v>46447</v>
      </c>
      <c r="C92" s="38">
        <f t="shared" si="16"/>
        <v>57</v>
      </c>
      <c r="D92" s="10">
        <f t="shared" si="1"/>
        <v>2177.7800000000002</v>
      </c>
      <c r="E92" s="10">
        <f t="shared" si="2"/>
        <v>1666.6666666666608</v>
      </c>
      <c r="F92" s="10">
        <f t="shared" si="17"/>
        <v>511.11111111110944</v>
      </c>
      <c r="G92" s="8">
        <f t="shared" si="18"/>
        <v>304999.99999999889</v>
      </c>
      <c r="H92" s="9">
        <f t="shared" si="3"/>
        <v>7.1400000000000005E-2</v>
      </c>
      <c r="I92" s="9">
        <f t="shared" si="19"/>
        <v>5.1400000000000001E-2</v>
      </c>
      <c r="J92" s="104">
        <f t="shared" si="4"/>
        <v>2.0000000000000004E-2</v>
      </c>
      <c r="K92" s="35">
        <f t="shared" si="25"/>
        <v>46447</v>
      </c>
      <c r="L92" s="7">
        <f t="shared" si="20"/>
        <v>57</v>
      </c>
      <c r="M92" s="10">
        <f t="shared" si="5"/>
        <v>3491.33</v>
      </c>
      <c r="N92" s="10">
        <f t="shared" si="6"/>
        <v>1666.6666666666608</v>
      </c>
      <c r="O92" s="10">
        <f t="shared" si="21"/>
        <v>1824.6666666666604</v>
      </c>
      <c r="P92" s="8">
        <f t="shared" si="22"/>
        <v>304999.99999999889</v>
      </c>
      <c r="Q92" s="9">
        <f t="shared" si="7"/>
        <v>7.1400000000000005E-2</v>
      </c>
      <c r="R92" s="9">
        <v>0</v>
      </c>
      <c r="S92" s="29">
        <f t="shared" si="8"/>
        <v>7.1400000000000005E-2</v>
      </c>
      <c r="T92" s="70">
        <f t="shared" si="26"/>
        <v>46447</v>
      </c>
      <c r="U92" s="7">
        <f t="shared" si="9"/>
        <v>57</v>
      </c>
      <c r="V92" s="10">
        <f t="shared" si="10"/>
        <v>3573.22</v>
      </c>
      <c r="W92" s="10">
        <f t="shared" si="11"/>
        <v>917.44567920329882</v>
      </c>
      <c r="X92" s="10">
        <f t="shared" si="12"/>
        <v>2655.774320796701</v>
      </c>
      <c r="Y92" s="8">
        <f t="shared" si="23"/>
        <v>357164.48521473387</v>
      </c>
      <c r="Z92" s="9">
        <f t="shared" si="13"/>
        <v>6.9000000000000006E-2</v>
      </c>
      <c r="AA92" s="9">
        <f t="shared" si="14"/>
        <v>0.02</v>
      </c>
      <c r="AB92" s="29">
        <f t="shared" si="15"/>
        <v>8.900000000000001E-2</v>
      </c>
    </row>
    <row r="93" spans="2:28" ht="14.5" x14ac:dyDescent="0.35">
      <c r="B93" s="70">
        <f t="shared" si="24"/>
        <v>46478</v>
      </c>
      <c r="C93" s="38">
        <f t="shared" si="16"/>
        <v>58</v>
      </c>
      <c r="D93" s="10">
        <f t="shared" si="1"/>
        <v>2175</v>
      </c>
      <c r="E93" s="10">
        <f t="shared" si="2"/>
        <v>1666.6666666666606</v>
      </c>
      <c r="F93" s="10">
        <f t="shared" si="17"/>
        <v>508.33333333333161</v>
      </c>
      <c r="G93" s="8">
        <f t="shared" si="18"/>
        <v>303333.33333333221</v>
      </c>
      <c r="H93" s="9">
        <f t="shared" si="3"/>
        <v>7.1400000000000005E-2</v>
      </c>
      <c r="I93" s="9">
        <f t="shared" si="19"/>
        <v>5.1400000000000001E-2</v>
      </c>
      <c r="J93" s="104">
        <f t="shared" si="4"/>
        <v>2.0000000000000004E-2</v>
      </c>
      <c r="K93" s="35">
        <f t="shared" si="25"/>
        <v>46478</v>
      </c>
      <c r="L93" s="7">
        <f t="shared" si="20"/>
        <v>58</v>
      </c>
      <c r="M93" s="10">
        <f t="shared" si="5"/>
        <v>3481.42</v>
      </c>
      <c r="N93" s="10">
        <f t="shared" si="6"/>
        <v>1666.6666666666606</v>
      </c>
      <c r="O93" s="10">
        <f t="shared" si="21"/>
        <v>1814.7499999999936</v>
      </c>
      <c r="P93" s="8">
        <f t="shared" si="22"/>
        <v>303333.33333333221</v>
      </c>
      <c r="Q93" s="9">
        <f t="shared" si="7"/>
        <v>7.1400000000000005E-2</v>
      </c>
      <c r="R93" s="9">
        <v>0</v>
      </c>
      <c r="S93" s="29">
        <f t="shared" si="8"/>
        <v>7.1400000000000005E-2</v>
      </c>
      <c r="T93" s="70">
        <f t="shared" si="26"/>
        <v>46478</v>
      </c>
      <c r="U93" s="7">
        <f t="shared" si="9"/>
        <v>58</v>
      </c>
      <c r="V93" s="10">
        <f t="shared" si="10"/>
        <v>3573.22</v>
      </c>
      <c r="W93" s="10">
        <f t="shared" si="11"/>
        <v>924.25006799072344</v>
      </c>
      <c r="X93" s="10">
        <f t="shared" si="12"/>
        <v>2648.9699320092764</v>
      </c>
      <c r="Y93" s="8">
        <f t="shared" si="23"/>
        <v>356240.23514674313</v>
      </c>
      <c r="Z93" s="9">
        <f t="shared" si="13"/>
        <v>6.9000000000000006E-2</v>
      </c>
      <c r="AA93" s="9">
        <f t="shared" si="14"/>
        <v>0.02</v>
      </c>
      <c r="AB93" s="29">
        <f t="shared" si="15"/>
        <v>8.900000000000001E-2</v>
      </c>
    </row>
    <row r="94" spans="2:28" ht="14.5" x14ac:dyDescent="0.35">
      <c r="B94" s="70">
        <f t="shared" si="24"/>
        <v>46508</v>
      </c>
      <c r="C94" s="38">
        <f t="shared" si="16"/>
        <v>59</v>
      </c>
      <c r="D94" s="10">
        <f t="shared" si="1"/>
        <v>2172.2199999999998</v>
      </c>
      <c r="E94" s="10">
        <f t="shared" si="2"/>
        <v>1666.6666666666604</v>
      </c>
      <c r="F94" s="10">
        <f t="shared" si="17"/>
        <v>505.55555555555378</v>
      </c>
      <c r="G94" s="8">
        <f t="shared" si="18"/>
        <v>301666.66666666552</v>
      </c>
      <c r="H94" s="9">
        <f t="shared" si="3"/>
        <v>7.1400000000000005E-2</v>
      </c>
      <c r="I94" s="9">
        <f t="shared" si="19"/>
        <v>5.1400000000000001E-2</v>
      </c>
      <c r="J94" s="104">
        <f t="shared" si="4"/>
        <v>2.0000000000000004E-2</v>
      </c>
      <c r="K94" s="35">
        <f t="shared" si="25"/>
        <v>46508</v>
      </c>
      <c r="L94" s="7">
        <f t="shared" si="20"/>
        <v>59</v>
      </c>
      <c r="M94" s="10">
        <f t="shared" si="5"/>
        <v>3471.5</v>
      </c>
      <c r="N94" s="10">
        <f t="shared" si="6"/>
        <v>1666.6666666666604</v>
      </c>
      <c r="O94" s="10">
        <f t="shared" si="21"/>
        <v>1804.8333333333267</v>
      </c>
      <c r="P94" s="8">
        <f t="shared" si="22"/>
        <v>301666.66666666552</v>
      </c>
      <c r="Q94" s="9">
        <f t="shared" si="7"/>
        <v>7.1400000000000005E-2</v>
      </c>
      <c r="R94" s="9">
        <v>0</v>
      </c>
      <c r="S94" s="29">
        <f t="shared" si="8"/>
        <v>7.1400000000000005E-2</v>
      </c>
      <c r="T94" s="70">
        <f t="shared" si="26"/>
        <v>46508</v>
      </c>
      <c r="U94" s="7">
        <f t="shared" si="9"/>
        <v>59</v>
      </c>
      <c r="V94" s="10">
        <f t="shared" si="10"/>
        <v>3573.22</v>
      </c>
      <c r="W94" s="10">
        <f t="shared" si="11"/>
        <v>931.10492266165465</v>
      </c>
      <c r="X94" s="10">
        <f t="shared" si="12"/>
        <v>2642.1150773383451</v>
      </c>
      <c r="Y94" s="8">
        <f t="shared" si="23"/>
        <v>355309.13022408145</v>
      </c>
      <c r="Z94" s="9">
        <f t="shared" si="13"/>
        <v>6.9000000000000006E-2</v>
      </c>
      <c r="AA94" s="9">
        <f t="shared" si="14"/>
        <v>0.02</v>
      </c>
      <c r="AB94" s="29">
        <f t="shared" si="15"/>
        <v>8.900000000000001E-2</v>
      </c>
    </row>
    <row r="95" spans="2:28" ht="14.5" x14ac:dyDescent="0.35">
      <c r="B95" s="70">
        <f t="shared" si="24"/>
        <v>46539</v>
      </c>
      <c r="C95" s="38">
        <f t="shared" si="16"/>
        <v>60</v>
      </c>
      <c r="D95" s="10">
        <f t="shared" si="1"/>
        <v>2169.44</v>
      </c>
      <c r="E95" s="10">
        <f t="shared" si="2"/>
        <v>1666.6666666666604</v>
      </c>
      <c r="F95" s="10">
        <f t="shared" si="17"/>
        <v>502.77777777777595</v>
      </c>
      <c r="G95" s="8">
        <f t="shared" si="18"/>
        <v>299999.99999999884</v>
      </c>
      <c r="H95" s="9">
        <f t="shared" si="3"/>
        <v>7.1400000000000005E-2</v>
      </c>
      <c r="I95" s="9">
        <f t="shared" si="19"/>
        <v>5.1400000000000001E-2</v>
      </c>
      <c r="J95" s="104">
        <f t="shared" si="4"/>
        <v>2.0000000000000004E-2</v>
      </c>
      <c r="K95" s="35">
        <f t="shared" si="25"/>
        <v>46539</v>
      </c>
      <c r="L95" s="7">
        <f t="shared" si="20"/>
        <v>60</v>
      </c>
      <c r="M95" s="10">
        <f t="shared" si="5"/>
        <v>3461.58</v>
      </c>
      <c r="N95" s="10">
        <f t="shared" si="6"/>
        <v>1666.6666666666604</v>
      </c>
      <c r="O95" s="10">
        <f t="shared" si="21"/>
        <v>1794.9166666666599</v>
      </c>
      <c r="P95" s="8">
        <f t="shared" si="22"/>
        <v>299999.99999999884</v>
      </c>
      <c r="Q95" s="9">
        <f t="shared" si="7"/>
        <v>7.1400000000000005E-2</v>
      </c>
      <c r="R95" s="9">
        <v>0</v>
      </c>
      <c r="S95" s="29">
        <f t="shared" si="8"/>
        <v>7.1400000000000005E-2</v>
      </c>
      <c r="T95" s="70">
        <f t="shared" si="26"/>
        <v>46539</v>
      </c>
      <c r="U95" s="7">
        <f t="shared" si="9"/>
        <v>60</v>
      </c>
      <c r="V95" s="10">
        <f t="shared" si="10"/>
        <v>3573.22</v>
      </c>
      <c r="W95" s="10">
        <f t="shared" si="11"/>
        <v>938.01061750472854</v>
      </c>
      <c r="X95" s="10">
        <f t="shared" si="12"/>
        <v>2635.2093824952713</v>
      </c>
      <c r="Y95" s="8">
        <f t="shared" si="23"/>
        <v>354371.11960657674</v>
      </c>
      <c r="Z95" s="9">
        <f t="shared" si="13"/>
        <v>6.9000000000000006E-2</v>
      </c>
      <c r="AA95" s="9">
        <f t="shared" si="14"/>
        <v>0.02</v>
      </c>
      <c r="AB95" s="29">
        <f t="shared" si="15"/>
        <v>8.900000000000001E-2</v>
      </c>
    </row>
    <row r="96" spans="2:28" ht="14.5" x14ac:dyDescent="0.35">
      <c r="B96" s="70">
        <f t="shared" si="24"/>
        <v>46569</v>
      </c>
      <c r="C96" s="38">
        <f t="shared" si="16"/>
        <v>61</v>
      </c>
      <c r="D96" s="10">
        <f t="shared" si="1"/>
        <v>2166.67</v>
      </c>
      <c r="E96" s="10">
        <f t="shared" si="2"/>
        <v>1666.6666666666601</v>
      </c>
      <c r="F96" s="10">
        <f t="shared" si="17"/>
        <v>499.99999999999818</v>
      </c>
      <c r="G96" s="8">
        <f t="shared" si="18"/>
        <v>298333.33333333215</v>
      </c>
      <c r="H96" s="9">
        <f t="shared" si="3"/>
        <v>7.1400000000000005E-2</v>
      </c>
      <c r="I96" s="9">
        <f t="shared" si="19"/>
        <v>5.1400000000000001E-2</v>
      </c>
      <c r="J96" s="104">
        <f t="shared" si="4"/>
        <v>2.0000000000000004E-2</v>
      </c>
      <c r="K96" s="35">
        <f t="shared" si="25"/>
        <v>46569</v>
      </c>
      <c r="L96" s="7">
        <f t="shared" si="20"/>
        <v>61</v>
      </c>
      <c r="M96" s="10">
        <f t="shared" si="5"/>
        <v>3451.67</v>
      </c>
      <c r="N96" s="10">
        <f t="shared" si="6"/>
        <v>1666.6666666666601</v>
      </c>
      <c r="O96" s="10">
        <f t="shared" si="21"/>
        <v>1784.9999999999934</v>
      </c>
      <c r="P96" s="8">
        <f t="shared" si="22"/>
        <v>298333.33333333215</v>
      </c>
      <c r="Q96" s="9">
        <f t="shared" si="7"/>
        <v>7.1400000000000005E-2</v>
      </c>
      <c r="R96" s="9">
        <v>0</v>
      </c>
      <c r="S96" s="29">
        <f t="shared" si="8"/>
        <v>7.1400000000000005E-2</v>
      </c>
      <c r="T96" s="70">
        <f t="shared" si="26"/>
        <v>46569</v>
      </c>
      <c r="U96" s="7">
        <f t="shared" si="9"/>
        <v>61</v>
      </c>
      <c r="V96" s="10">
        <f t="shared" si="10"/>
        <v>3573.22</v>
      </c>
      <c r="W96" s="10">
        <f t="shared" si="11"/>
        <v>944.96752958455545</v>
      </c>
      <c r="X96" s="10">
        <f t="shared" si="12"/>
        <v>2628.2524704154443</v>
      </c>
      <c r="Y96" s="8">
        <f t="shared" si="23"/>
        <v>353426.15207699221</v>
      </c>
      <c r="Z96" s="9">
        <f t="shared" si="13"/>
        <v>6.9000000000000006E-2</v>
      </c>
      <c r="AA96" s="9">
        <f t="shared" si="14"/>
        <v>0.02</v>
      </c>
      <c r="AB96" s="29">
        <f t="shared" si="15"/>
        <v>8.900000000000001E-2</v>
      </c>
    </row>
    <row r="97" spans="2:28" ht="14.5" x14ac:dyDescent="0.35">
      <c r="B97" s="70">
        <f t="shared" si="24"/>
        <v>46600</v>
      </c>
      <c r="C97" s="38">
        <f t="shared" si="16"/>
        <v>62</v>
      </c>
      <c r="D97" s="10">
        <f t="shared" si="1"/>
        <v>2163.89</v>
      </c>
      <c r="E97" s="10">
        <f t="shared" si="2"/>
        <v>1666.6666666666601</v>
      </c>
      <c r="F97" s="10">
        <f t="shared" si="17"/>
        <v>497.22222222222035</v>
      </c>
      <c r="G97" s="8">
        <f t="shared" si="18"/>
        <v>296666.66666666546</v>
      </c>
      <c r="H97" s="9">
        <f t="shared" si="3"/>
        <v>7.1400000000000005E-2</v>
      </c>
      <c r="I97" s="9">
        <f t="shared" si="19"/>
        <v>5.1400000000000001E-2</v>
      </c>
      <c r="J97" s="104">
        <f t="shared" si="4"/>
        <v>2.0000000000000004E-2</v>
      </c>
      <c r="K97" s="35">
        <f t="shared" si="25"/>
        <v>46600</v>
      </c>
      <c r="L97" s="7">
        <f t="shared" si="20"/>
        <v>62</v>
      </c>
      <c r="M97" s="10">
        <f t="shared" si="5"/>
        <v>3441.75</v>
      </c>
      <c r="N97" s="10">
        <f t="shared" si="6"/>
        <v>1666.6666666666601</v>
      </c>
      <c r="O97" s="10">
        <f t="shared" si="21"/>
        <v>1775.0833333333264</v>
      </c>
      <c r="P97" s="8">
        <f t="shared" si="22"/>
        <v>296666.66666666546</v>
      </c>
      <c r="Q97" s="9">
        <f t="shared" si="7"/>
        <v>7.1400000000000005E-2</v>
      </c>
      <c r="R97" s="9">
        <v>0</v>
      </c>
      <c r="S97" s="29">
        <f t="shared" si="8"/>
        <v>7.1400000000000005E-2</v>
      </c>
      <c r="T97" s="70">
        <f t="shared" si="26"/>
        <v>46600</v>
      </c>
      <c r="U97" s="7">
        <f t="shared" si="9"/>
        <v>62</v>
      </c>
      <c r="V97" s="10">
        <f t="shared" si="10"/>
        <v>3573.22</v>
      </c>
      <c r="W97" s="10">
        <f t="shared" si="11"/>
        <v>951.97603876230733</v>
      </c>
      <c r="X97" s="10">
        <f t="shared" si="12"/>
        <v>2621.2439612376925</v>
      </c>
      <c r="Y97" s="8">
        <f t="shared" si="23"/>
        <v>352474.1760382299</v>
      </c>
      <c r="Z97" s="9">
        <f t="shared" si="13"/>
        <v>6.9000000000000006E-2</v>
      </c>
      <c r="AA97" s="9">
        <f t="shared" si="14"/>
        <v>0.02</v>
      </c>
      <c r="AB97" s="29">
        <f t="shared" si="15"/>
        <v>8.900000000000001E-2</v>
      </c>
    </row>
    <row r="98" spans="2:28" ht="14.5" x14ac:dyDescent="0.35">
      <c r="B98" s="70">
        <f t="shared" si="24"/>
        <v>46631</v>
      </c>
      <c r="C98" s="38">
        <f t="shared" si="16"/>
        <v>63</v>
      </c>
      <c r="D98" s="10">
        <f t="shared" si="1"/>
        <v>2161.11</v>
      </c>
      <c r="E98" s="10">
        <f t="shared" si="2"/>
        <v>1666.6666666666599</v>
      </c>
      <c r="F98" s="10">
        <f t="shared" si="17"/>
        <v>494.44444444444252</v>
      </c>
      <c r="G98" s="8">
        <f t="shared" si="18"/>
        <v>294999.99999999878</v>
      </c>
      <c r="H98" s="9">
        <f t="shared" si="3"/>
        <v>7.1400000000000005E-2</v>
      </c>
      <c r="I98" s="9">
        <f t="shared" si="19"/>
        <v>5.1400000000000001E-2</v>
      </c>
      <c r="J98" s="104">
        <f t="shared" si="4"/>
        <v>2.0000000000000004E-2</v>
      </c>
      <c r="K98" s="35">
        <f t="shared" si="25"/>
        <v>46631</v>
      </c>
      <c r="L98" s="7">
        <f t="shared" si="20"/>
        <v>63</v>
      </c>
      <c r="M98" s="10">
        <f t="shared" si="5"/>
        <v>3431.83</v>
      </c>
      <c r="N98" s="10">
        <f t="shared" si="6"/>
        <v>1666.6666666666599</v>
      </c>
      <c r="O98" s="10">
        <f t="shared" si="21"/>
        <v>1765.1666666666597</v>
      </c>
      <c r="P98" s="8">
        <f t="shared" si="22"/>
        <v>294999.99999999878</v>
      </c>
      <c r="Q98" s="9">
        <f t="shared" si="7"/>
        <v>7.1400000000000005E-2</v>
      </c>
      <c r="R98" s="9">
        <v>0</v>
      </c>
      <c r="S98" s="29">
        <f t="shared" si="8"/>
        <v>7.1400000000000005E-2</v>
      </c>
      <c r="T98" s="70">
        <f t="shared" si="26"/>
        <v>46631</v>
      </c>
      <c r="U98" s="7">
        <f t="shared" si="9"/>
        <v>63</v>
      </c>
      <c r="V98" s="10">
        <f t="shared" si="10"/>
        <v>3573.22</v>
      </c>
      <c r="W98" s="10">
        <f t="shared" si="11"/>
        <v>959.03652771646102</v>
      </c>
      <c r="X98" s="10">
        <f t="shared" si="12"/>
        <v>2614.1834722835388</v>
      </c>
      <c r="Y98" s="8">
        <f t="shared" si="23"/>
        <v>351515.13951051346</v>
      </c>
      <c r="Z98" s="9">
        <f t="shared" si="13"/>
        <v>6.9000000000000006E-2</v>
      </c>
      <c r="AA98" s="9">
        <f t="shared" si="14"/>
        <v>0.02</v>
      </c>
      <c r="AB98" s="29">
        <f t="shared" si="15"/>
        <v>8.900000000000001E-2</v>
      </c>
    </row>
    <row r="99" spans="2:28" ht="14.5" x14ac:dyDescent="0.35">
      <c r="B99" s="70">
        <f t="shared" si="24"/>
        <v>46661</v>
      </c>
      <c r="C99" s="38">
        <f t="shared" si="16"/>
        <v>64</v>
      </c>
      <c r="D99" s="10">
        <f t="shared" si="1"/>
        <v>2158.33</v>
      </c>
      <c r="E99" s="10">
        <f t="shared" si="2"/>
        <v>1666.6666666666597</v>
      </c>
      <c r="F99" s="10">
        <f t="shared" si="17"/>
        <v>491.6666666666647</v>
      </c>
      <c r="G99" s="8">
        <f t="shared" si="18"/>
        <v>293333.33333333209</v>
      </c>
      <c r="H99" s="9">
        <f t="shared" si="3"/>
        <v>7.1400000000000005E-2</v>
      </c>
      <c r="I99" s="9">
        <f t="shared" si="19"/>
        <v>5.1400000000000001E-2</v>
      </c>
      <c r="J99" s="104">
        <f t="shared" si="4"/>
        <v>2.0000000000000004E-2</v>
      </c>
      <c r="K99" s="35">
        <f t="shared" si="25"/>
        <v>46661</v>
      </c>
      <c r="L99" s="7">
        <f t="shared" si="20"/>
        <v>64</v>
      </c>
      <c r="M99" s="10">
        <f t="shared" si="5"/>
        <v>3421.92</v>
      </c>
      <c r="N99" s="10">
        <f t="shared" si="6"/>
        <v>1666.6666666666597</v>
      </c>
      <c r="O99" s="10">
        <f t="shared" si="21"/>
        <v>1755.2499999999927</v>
      </c>
      <c r="P99" s="8">
        <f t="shared" si="22"/>
        <v>293333.33333333209</v>
      </c>
      <c r="Q99" s="9">
        <f t="shared" si="7"/>
        <v>7.1400000000000005E-2</v>
      </c>
      <c r="R99" s="9">
        <v>0</v>
      </c>
      <c r="S99" s="29">
        <f t="shared" si="8"/>
        <v>7.1400000000000005E-2</v>
      </c>
      <c r="T99" s="70">
        <f t="shared" si="26"/>
        <v>46661</v>
      </c>
      <c r="U99" s="7">
        <f t="shared" si="9"/>
        <v>64</v>
      </c>
      <c r="V99" s="10">
        <f t="shared" si="10"/>
        <v>3573.22</v>
      </c>
      <c r="W99" s="10">
        <f t="shared" si="11"/>
        <v>966.14938196369167</v>
      </c>
      <c r="X99" s="10">
        <f t="shared" si="12"/>
        <v>2607.0706180363081</v>
      </c>
      <c r="Y99" s="8">
        <f t="shared" si="23"/>
        <v>350548.99012854975</v>
      </c>
      <c r="Z99" s="9">
        <f t="shared" si="13"/>
        <v>6.9000000000000006E-2</v>
      </c>
      <c r="AA99" s="9">
        <f t="shared" si="14"/>
        <v>0.02</v>
      </c>
      <c r="AB99" s="29">
        <f t="shared" si="15"/>
        <v>8.900000000000001E-2</v>
      </c>
    </row>
    <row r="100" spans="2:28" ht="14.5" x14ac:dyDescent="0.35">
      <c r="B100" s="70">
        <f t="shared" si="24"/>
        <v>46692</v>
      </c>
      <c r="C100" s="38">
        <f t="shared" ref="C100:C163" si="27">IFERROR(IF(C99+1&lt;=$G$7,C99+1,""),"")</f>
        <v>65</v>
      </c>
      <c r="D100" s="10">
        <f t="shared" ref="D100:D163" si="28">IF(C100&lt;&gt;"",ROUND(IF(AND($G$19="raty równe",C100&gt;120),-PMT(J100/12,$G$7-C99,G99,2),E100+F100),2),"")</f>
        <v>2155.56</v>
      </c>
      <c r="E100" s="10">
        <f t="shared" ref="E100:E163" si="29">IF(C100&lt;&gt;"",IF(OR($G$19="raty malejące",C100&lt;121),G99/($G$7-C99),IF(D100-F100&gt;G99,G99,D100-F100)),"")</f>
        <v>1666.6666666666597</v>
      </c>
      <c r="F100" s="10">
        <f t="shared" ref="F100:F163" si="30">IF(C100&lt;&gt;"",G99*J100/12,"")</f>
        <v>488.88888888888692</v>
      </c>
      <c r="G100" s="8">
        <f t="shared" si="18"/>
        <v>291666.66666666541</v>
      </c>
      <c r="H100" s="9">
        <f t="shared" ref="H100:H163" si="31">IF($C100&lt;&gt;"",IF($C100&gt;=121,$G$18,IF($C100&gt;60,$G$12,$G$8)),"")</f>
        <v>7.1400000000000005E-2</v>
      </c>
      <c r="I100" s="9">
        <f t="shared" si="19"/>
        <v>5.1400000000000001E-2</v>
      </c>
      <c r="J100" s="104">
        <f t="shared" ref="J100:J163" si="32">IF($U100&lt;&gt;"",H100-I100,"")</f>
        <v>2.0000000000000004E-2</v>
      </c>
      <c r="K100" s="35">
        <f t="shared" si="25"/>
        <v>46692</v>
      </c>
      <c r="L100" s="7">
        <f t="shared" si="20"/>
        <v>65</v>
      </c>
      <c r="M100" s="10">
        <f t="shared" ref="M100:M163" si="33">IF(L100&lt;&gt;"",ROUND(IF(AND($G$19="raty równe",L100&gt;120),-PMT(S100/12,$G$7-L99,P99,2),N100+O100),2),"")</f>
        <v>3412</v>
      </c>
      <c r="N100" s="10">
        <f t="shared" ref="N100:N163" si="34">IF(L100&lt;&gt;"",IF(OR($G$19="raty malejące",L100&lt;121),P99/($G$7-L99),IF(M100-O100&gt;P99,P99,M100-O100)),"")</f>
        <v>1666.6666666666597</v>
      </c>
      <c r="O100" s="10">
        <f t="shared" si="21"/>
        <v>1745.333333333326</v>
      </c>
      <c r="P100" s="8">
        <f t="shared" si="22"/>
        <v>291666.66666666541</v>
      </c>
      <c r="Q100" s="9">
        <f t="shared" ref="Q100:Q163" si="35">IF($C100&lt;&gt;"",IF($C100&gt;=121,$G$18,IF($C100&gt;60,$G$12,$G$8)),"")</f>
        <v>7.1400000000000005E-2</v>
      </c>
      <c r="R100" s="9">
        <v>0</v>
      </c>
      <c r="S100" s="29">
        <f t="shared" ref="S100:S163" si="36">IF($U100&lt;&gt;"",Q100-R100,"")</f>
        <v>7.1400000000000005E-2</v>
      </c>
      <c r="T100" s="70">
        <f t="shared" si="26"/>
        <v>46692</v>
      </c>
      <c r="U100" s="7">
        <f t="shared" ref="U100:U163" si="37">IFERROR(IF(U99+1&lt;=$G$7,U99+1,""),"")</f>
        <v>65</v>
      </c>
      <c r="V100" s="10">
        <f t="shared" ref="V100:V163" si="38">IF(U100&lt;&gt;"",ROUND(IF($G$30="raty równe",-PMT(AB100/12,$G$7-U99,Y99,2),W100+X100),2),"")</f>
        <v>3573.22</v>
      </c>
      <c r="W100" s="10">
        <f t="shared" ref="W100:W163" si="39">IF(U100&lt;&gt;"",IF($G$30="raty malejące",Y99/($G$7-U99),IF(V100-X100&gt;Y99,Y99,V100-X100)),"")</f>
        <v>973.314989879922</v>
      </c>
      <c r="X100" s="10">
        <f t="shared" ref="X100:X163" si="40">IF(U100&lt;&gt;"",Y99*AB100/12,"")</f>
        <v>2599.9050101200778</v>
      </c>
      <c r="Y100" s="8">
        <f t="shared" si="23"/>
        <v>349575.67513866985</v>
      </c>
      <c r="Z100" s="9">
        <f t="shared" ref="Z100:Z163" si="41">IF(U100&lt;&gt;"",$G$16,"")</f>
        <v>6.9000000000000006E-2</v>
      </c>
      <c r="AA100" s="9">
        <f t="shared" ref="AA100:AA163" si="42">IF(U100&lt;&gt;"",$G$17,"")</f>
        <v>0.02</v>
      </c>
      <c r="AB100" s="29">
        <f t="shared" ref="AB100:AB163" si="43">IF($U100&lt;&gt;"",IF(AND($G$24="TAK",$U100&lt;=$G$26),$G$25,Z100+AA100),"")</f>
        <v>8.900000000000001E-2</v>
      </c>
    </row>
    <row r="101" spans="2:28" ht="14.5" x14ac:dyDescent="0.35">
      <c r="B101" s="70">
        <f t="shared" si="24"/>
        <v>46722</v>
      </c>
      <c r="C101" s="38">
        <f t="shared" si="27"/>
        <v>66</v>
      </c>
      <c r="D101" s="10">
        <f t="shared" si="28"/>
        <v>2152.7800000000002</v>
      </c>
      <c r="E101" s="10">
        <f t="shared" si="29"/>
        <v>1666.6666666666595</v>
      </c>
      <c r="F101" s="10">
        <f t="shared" si="30"/>
        <v>486.1111111111091</v>
      </c>
      <c r="G101" s="8">
        <f t="shared" ref="G101:G164" si="44">IF(C101&lt;&gt;"",G100-E101,"")</f>
        <v>289999.99999999872</v>
      </c>
      <c r="H101" s="9">
        <f t="shared" si="31"/>
        <v>7.1400000000000005E-2</v>
      </c>
      <c r="I101" s="9">
        <f t="shared" ref="I101:I164" si="45">IF($C101&lt;&gt;"",MIN(IF($C101&gt;=121,0%,IF($C101&gt;60,$G$15,$G$11)),$G$20),"")</f>
        <v>5.1400000000000001E-2</v>
      </c>
      <c r="J101" s="104">
        <f t="shared" si="32"/>
        <v>2.0000000000000004E-2</v>
      </c>
      <c r="K101" s="35">
        <f t="shared" si="25"/>
        <v>46722</v>
      </c>
      <c r="L101" s="7">
        <f t="shared" ref="L101:L164" si="46">IFERROR(IF(L100+1&lt;=$G$7,L100+1,""),"")</f>
        <v>66</v>
      </c>
      <c r="M101" s="10">
        <f t="shared" si="33"/>
        <v>3402.08</v>
      </c>
      <c r="N101" s="10">
        <f t="shared" si="34"/>
        <v>1666.6666666666595</v>
      </c>
      <c r="O101" s="10">
        <f t="shared" ref="O101:O164" si="47">IF(L101&lt;&gt;"",P100*S101/12,"")</f>
        <v>1735.4166666666595</v>
      </c>
      <c r="P101" s="8">
        <f t="shared" ref="P101:P164" si="48">IF(L101&lt;&gt;"",P100-N101,"")</f>
        <v>289999.99999999872</v>
      </c>
      <c r="Q101" s="9">
        <f t="shared" si="35"/>
        <v>7.1400000000000005E-2</v>
      </c>
      <c r="R101" s="9">
        <v>0</v>
      </c>
      <c r="S101" s="29">
        <f t="shared" si="36"/>
        <v>7.1400000000000005E-2</v>
      </c>
      <c r="T101" s="70">
        <f t="shared" si="26"/>
        <v>46722</v>
      </c>
      <c r="U101" s="7">
        <f t="shared" si="37"/>
        <v>66</v>
      </c>
      <c r="V101" s="10">
        <f t="shared" si="38"/>
        <v>3573.22</v>
      </c>
      <c r="W101" s="10">
        <f t="shared" si="39"/>
        <v>980.53374272153178</v>
      </c>
      <c r="X101" s="10">
        <f t="shared" si="40"/>
        <v>2592.686257278468</v>
      </c>
      <c r="Y101" s="8">
        <f t="shared" ref="Y101:Y164" si="49">IF(U101&lt;&gt;"",Y100-W101,"")</f>
        <v>348595.1413959483</v>
      </c>
      <c r="Z101" s="9">
        <f t="shared" si="41"/>
        <v>6.9000000000000006E-2</v>
      </c>
      <c r="AA101" s="9">
        <f t="shared" si="42"/>
        <v>0.02</v>
      </c>
      <c r="AB101" s="29">
        <f t="shared" si="43"/>
        <v>8.900000000000001E-2</v>
      </c>
    </row>
    <row r="102" spans="2:28" ht="14.5" x14ac:dyDescent="0.35">
      <c r="B102" s="70">
        <f t="shared" ref="B102:B165" si="50">IF(C102&lt;&gt;"",EDATE(B101,1),"")</f>
        <v>46753</v>
      </c>
      <c r="C102" s="38">
        <f t="shared" si="27"/>
        <v>67</v>
      </c>
      <c r="D102" s="10">
        <f t="shared" si="28"/>
        <v>2150</v>
      </c>
      <c r="E102" s="10">
        <f t="shared" si="29"/>
        <v>1666.6666666666592</v>
      </c>
      <c r="F102" s="10">
        <f t="shared" si="30"/>
        <v>483.33333333333127</v>
      </c>
      <c r="G102" s="8">
        <f t="shared" si="44"/>
        <v>288333.33333333203</v>
      </c>
      <c r="H102" s="9">
        <f t="shared" si="31"/>
        <v>7.1400000000000005E-2</v>
      </c>
      <c r="I102" s="9">
        <f t="shared" si="45"/>
        <v>5.1400000000000001E-2</v>
      </c>
      <c r="J102" s="104">
        <f t="shared" si="32"/>
        <v>2.0000000000000004E-2</v>
      </c>
      <c r="K102" s="35">
        <f t="shared" ref="K102:K165" si="51">IF(L102&lt;&gt;"",EDATE(K101,1),"")</f>
        <v>46753</v>
      </c>
      <c r="L102" s="7">
        <f t="shared" si="46"/>
        <v>67</v>
      </c>
      <c r="M102" s="10">
        <f t="shared" si="33"/>
        <v>3392.17</v>
      </c>
      <c r="N102" s="10">
        <f t="shared" si="34"/>
        <v>1666.6666666666592</v>
      </c>
      <c r="O102" s="10">
        <f t="shared" si="47"/>
        <v>1725.4999999999925</v>
      </c>
      <c r="P102" s="8">
        <f t="shared" si="48"/>
        <v>288333.33333333203</v>
      </c>
      <c r="Q102" s="9">
        <f t="shared" si="35"/>
        <v>7.1400000000000005E-2</v>
      </c>
      <c r="R102" s="9">
        <v>0</v>
      </c>
      <c r="S102" s="29">
        <f t="shared" si="36"/>
        <v>7.1400000000000005E-2</v>
      </c>
      <c r="T102" s="70">
        <f t="shared" ref="T102:T165" si="52">IF(U102&lt;&gt;"",EDATE(T101,1),"")</f>
        <v>46753</v>
      </c>
      <c r="U102" s="7">
        <f t="shared" si="37"/>
        <v>67</v>
      </c>
      <c r="V102" s="10">
        <f t="shared" si="38"/>
        <v>3573.22</v>
      </c>
      <c r="W102" s="10">
        <f t="shared" si="39"/>
        <v>987.8060346467164</v>
      </c>
      <c r="X102" s="10">
        <f t="shared" si="40"/>
        <v>2585.4139653532834</v>
      </c>
      <c r="Y102" s="8">
        <f t="shared" si="49"/>
        <v>347607.33536130161</v>
      </c>
      <c r="Z102" s="9">
        <f t="shared" si="41"/>
        <v>6.9000000000000006E-2</v>
      </c>
      <c r="AA102" s="9">
        <f t="shared" si="42"/>
        <v>0.02</v>
      </c>
      <c r="AB102" s="29">
        <f t="shared" si="43"/>
        <v>8.900000000000001E-2</v>
      </c>
    </row>
    <row r="103" spans="2:28" ht="14.5" x14ac:dyDescent="0.35">
      <c r="B103" s="70">
        <f t="shared" si="50"/>
        <v>46784</v>
      </c>
      <c r="C103" s="38">
        <f t="shared" si="27"/>
        <v>68</v>
      </c>
      <c r="D103" s="10">
        <f t="shared" si="28"/>
        <v>2147.2199999999998</v>
      </c>
      <c r="E103" s="10">
        <f t="shared" si="29"/>
        <v>1666.6666666666592</v>
      </c>
      <c r="F103" s="10">
        <f t="shared" si="30"/>
        <v>480.55555555555344</v>
      </c>
      <c r="G103" s="8">
        <f t="shared" si="44"/>
        <v>286666.66666666535</v>
      </c>
      <c r="H103" s="9">
        <f t="shared" si="31"/>
        <v>7.1400000000000005E-2</v>
      </c>
      <c r="I103" s="9">
        <f t="shared" si="45"/>
        <v>5.1400000000000001E-2</v>
      </c>
      <c r="J103" s="104">
        <f t="shared" si="32"/>
        <v>2.0000000000000004E-2</v>
      </c>
      <c r="K103" s="35">
        <f t="shared" si="51"/>
        <v>46784</v>
      </c>
      <c r="L103" s="7">
        <f t="shared" si="46"/>
        <v>68</v>
      </c>
      <c r="M103" s="10">
        <f t="shared" si="33"/>
        <v>3382.25</v>
      </c>
      <c r="N103" s="10">
        <f t="shared" si="34"/>
        <v>1666.6666666666592</v>
      </c>
      <c r="O103" s="10">
        <f t="shared" si="47"/>
        <v>1715.5833333333258</v>
      </c>
      <c r="P103" s="8">
        <f t="shared" si="48"/>
        <v>286666.66666666535</v>
      </c>
      <c r="Q103" s="9">
        <f t="shared" si="35"/>
        <v>7.1400000000000005E-2</v>
      </c>
      <c r="R103" s="9">
        <v>0</v>
      </c>
      <c r="S103" s="29">
        <f t="shared" si="36"/>
        <v>7.1400000000000005E-2</v>
      </c>
      <c r="T103" s="70">
        <f t="shared" si="52"/>
        <v>46784</v>
      </c>
      <c r="U103" s="7">
        <f t="shared" si="37"/>
        <v>68</v>
      </c>
      <c r="V103" s="10">
        <f t="shared" si="38"/>
        <v>3573.22</v>
      </c>
      <c r="W103" s="10">
        <f t="shared" si="39"/>
        <v>995.13226273701275</v>
      </c>
      <c r="X103" s="10">
        <f t="shared" si="40"/>
        <v>2578.087737262987</v>
      </c>
      <c r="Y103" s="8">
        <f t="shared" si="49"/>
        <v>346612.20309856458</v>
      </c>
      <c r="Z103" s="9">
        <f t="shared" si="41"/>
        <v>6.9000000000000006E-2</v>
      </c>
      <c r="AA103" s="9">
        <f t="shared" si="42"/>
        <v>0.02</v>
      </c>
      <c r="AB103" s="29">
        <f t="shared" si="43"/>
        <v>8.900000000000001E-2</v>
      </c>
    </row>
    <row r="104" spans="2:28" ht="14.5" x14ac:dyDescent="0.35">
      <c r="B104" s="70">
        <f t="shared" si="50"/>
        <v>46813</v>
      </c>
      <c r="C104" s="38">
        <f t="shared" si="27"/>
        <v>69</v>
      </c>
      <c r="D104" s="10">
        <f t="shared" si="28"/>
        <v>2144.44</v>
      </c>
      <c r="E104" s="10">
        <f t="shared" si="29"/>
        <v>1666.666666666659</v>
      </c>
      <c r="F104" s="10">
        <f t="shared" si="30"/>
        <v>477.77777777777573</v>
      </c>
      <c r="G104" s="8">
        <f t="shared" si="44"/>
        <v>284999.99999999866</v>
      </c>
      <c r="H104" s="9">
        <f t="shared" si="31"/>
        <v>7.1400000000000005E-2</v>
      </c>
      <c r="I104" s="9">
        <f t="shared" si="45"/>
        <v>5.1400000000000001E-2</v>
      </c>
      <c r="J104" s="104">
        <f t="shared" si="32"/>
        <v>2.0000000000000004E-2</v>
      </c>
      <c r="K104" s="35">
        <f t="shared" si="51"/>
        <v>46813</v>
      </c>
      <c r="L104" s="7">
        <f t="shared" si="46"/>
        <v>69</v>
      </c>
      <c r="M104" s="10">
        <f t="shared" si="33"/>
        <v>3372.33</v>
      </c>
      <c r="N104" s="10">
        <f t="shared" si="34"/>
        <v>1666.666666666659</v>
      </c>
      <c r="O104" s="10">
        <f t="shared" si="47"/>
        <v>1705.666666666659</v>
      </c>
      <c r="P104" s="8">
        <f t="shared" si="48"/>
        <v>284999.99999999866</v>
      </c>
      <c r="Q104" s="9">
        <f t="shared" si="35"/>
        <v>7.1400000000000005E-2</v>
      </c>
      <c r="R104" s="9">
        <v>0</v>
      </c>
      <c r="S104" s="29">
        <f t="shared" si="36"/>
        <v>7.1400000000000005E-2</v>
      </c>
      <c r="T104" s="70">
        <f t="shared" si="52"/>
        <v>46813</v>
      </c>
      <c r="U104" s="7">
        <f t="shared" si="37"/>
        <v>69</v>
      </c>
      <c r="V104" s="10">
        <f t="shared" si="38"/>
        <v>3573.22</v>
      </c>
      <c r="W104" s="10">
        <f t="shared" si="39"/>
        <v>1002.5128270189789</v>
      </c>
      <c r="X104" s="10">
        <f t="shared" si="40"/>
        <v>2570.7071729810209</v>
      </c>
      <c r="Y104" s="8">
        <f t="shared" si="49"/>
        <v>345609.69027154561</v>
      </c>
      <c r="Z104" s="9">
        <f t="shared" si="41"/>
        <v>6.9000000000000006E-2</v>
      </c>
      <c r="AA104" s="9">
        <f t="shared" si="42"/>
        <v>0.02</v>
      </c>
      <c r="AB104" s="29">
        <f t="shared" si="43"/>
        <v>8.900000000000001E-2</v>
      </c>
    </row>
    <row r="105" spans="2:28" ht="14.5" x14ac:dyDescent="0.35">
      <c r="B105" s="70">
        <f t="shared" si="50"/>
        <v>46844</v>
      </c>
      <c r="C105" s="38">
        <f t="shared" si="27"/>
        <v>70</v>
      </c>
      <c r="D105" s="10">
        <f t="shared" si="28"/>
        <v>2141.67</v>
      </c>
      <c r="E105" s="10">
        <f t="shared" si="29"/>
        <v>1666.6666666666588</v>
      </c>
      <c r="F105" s="10">
        <f t="shared" si="30"/>
        <v>474.9999999999979</v>
      </c>
      <c r="G105" s="8">
        <f t="shared" si="44"/>
        <v>283333.33333333198</v>
      </c>
      <c r="H105" s="9">
        <f t="shared" si="31"/>
        <v>7.1400000000000005E-2</v>
      </c>
      <c r="I105" s="9">
        <f t="shared" si="45"/>
        <v>5.1400000000000001E-2</v>
      </c>
      <c r="J105" s="104">
        <f t="shared" si="32"/>
        <v>2.0000000000000004E-2</v>
      </c>
      <c r="K105" s="35">
        <f t="shared" si="51"/>
        <v>46844</v>
      </c>
      <c r="L105" s="7">
        <f t="shared" si="46"/>
        <v>70</v>
      </c>
      <c r="M105" s="10">
        <f t="shared" si="33"/>
        <v>3362.42</v>
      </c>
      <c r="N105" s="10">
        <f t="shared" si="34"/>
        <v>1666.6666666666588</v>
      </c>
      <c r="O105" s="10">
        <f t="shared" si="47"/>
        <v>1695.749999999992</v>
      </c>
      <c r="P105" s="8">
        <f t="shared" si="48"/>
        <v>283333.33333333198</v>
      </c>
      <c r="Q105" s="9">
        <f t="shared" si="35"/>
        <v>7.1400000000000005E-2</v>
      </c>
      <c r="R105" s="9">
        <v>0</v>
      </c>
      <c r="S105" s="29">
        <f t="shared" si="36"/>
        <v>7.1400000000000005E-2</v>
      </c>
      <c r="T105" s="70">
        <f t="shared" si="52"/>
        <v>46844</v>
      </c>
      <c r="U105" s="7">
        <f t="shared" si="37"/>
        <v>70</v>
      </c>
      <c r="V105" s="10">
        <f t="shared" si="38"/>
        <v>3573.22</v>
      </c>
      <c r="W105" s="10">
        <f t="shared" si="39"/>
        <v>1009.9481304860365</v>
      </c>
      <c r="X105" s="10">
        <f t="shared" si="40"/>
        <v>2563.2718695139633</v>
      </c>
      <c r="Y105" s="8">
        <f t="shared" si="49"/>
        <v>344599.7421410596</v>
      </c>
      <c r="Z105" s="9">
        <f t="shared" si="41"/>
        <v>6.9000000000000006E-2</v>
      </c>
      <c r="AA105" s="9">
        <f t="shared" si="42"/>
        <v>0.02</v>
      </c>
      <c r="AB105" s="29">
        <f t="shared" si="43"/>
        <v>8.900000000000001E-2</v>
      </c>
    </row>
    <row r="106" spans="2:28" ht="14.5" x14ac:dyDescent="0.35">
      <c r="B106" s="70">
        <f t="shared" si="50"/>
        <v>46874</v>
      </c>
      <c r="C106" s="38">
        <f t="shared" si="27"/>
        <v>71</v>
      </c>
      <c r="D106" s="10">
        <f t="shared" si="28"/>
        <v>2138.89</v>
      </c>
      <c r="E106" s="10">
        <f t="shared" si="29"/>
        <v>1666.6666666666588</v>
      </c>
      <c r="F106" s="10">
        <f t="shared" si="30"/>
        <v>472.22222222222007</v>
      </c>
      <c r="G106" s="8">
        <f t="shared" si="44"/>
        <v>281666.66666666529</v>
      </c>
      <c r="H106" s="9">
        <f t="shared" si="31"/>
        <v>7.1400000000000005E-2</v>
      </c>
      <c r="I106" s="9">
        <f t="shared" si="45"/>
        <v>5.1400000000000001E-2</v>
      </c>
      <c r="J106" s="104">
        <f t="shared" si="32"/>
        <v>2.0000000000000004E-2</v>
      </c>
      <c r="K106" s="35">
        <f t="shared" si="51"/>
        <v>46874</v>
      </c>
      <c r="L106" s="7">
        <f t="shared" si="46"/>
        <v>71</v>
      </c>
      <c r="M106" s="10">
        <f t="shared" si="33"/>
        <v>3352.5</v>
      </c>
      <c r="N106" s="10">
        <f t="shared" si="34"/>
        <v>1666.6666666666588</v>
      </c>
      <c r="O106" s="10">
        <f t="shared" si="47"/>
        <v>1685.8333333333255</v>
      </c>
      <c r="P106" s="8">
        <f t="shared" si="48"/>
        <v>281666.66666666529</v>
      </c>
      <c r="Q106" s="9">
        <f t="shared" si="35"/>
        <v>7.1400000000000005E-2</v>
      </c>
      <c r="R106" s="9">
        <v>0</v>
      </c>
      <c r="S106" s="29">
        <f t="shared" si="36"/>
        <v>7.1400000000000005E-2</v>
      </c>
      <c r="T106" s="70">
        <f t="shared" si="52"/>
        <v>46874</v>
      </c>
      <c r="U106" s="7">
        <f t="shared" si="37"/>
        <v>71</v>
      </c>
      <c r="V106" s="10">
        <f t="shared" si="38"/>
        <v>3573.22</v>
      </c>
      <c r="W106" s="10">
        <f t="shared" si="39"/>
        <v>1017.4385791204741</v>
      </c>
      <c r="X106" s="10">
        <f t="shared" si="40"/>
        <v>2555.7814208795257</v>
      </c>
      <c r="Y106" s="8">
        <f t="shared" si="49"/>
        <v>343582.3035619391</v>
      </c>
      <c r="Z106" s="9">
        <f t="shared" si="41"/>
        <v>6.9000000000000006E-2</v>
      </c>
      <c r="AA106" s="9">
        <f t="shared" si="42"/>
        <v>0.02</v>
      </c>
      <c r="AB106" s="29">
        <f t="shared" si="43"/>
        <v>8.900000000000001E-2</v>
      </c>
    </row>
    <row r="107" spans="2:28" ht="14.5" x14ac:dyDescent="0.35">
      <c r="B107" s="70">
        <f t="shared" si="50"/>
        <v>46905</v>
      </c>
      <c r="C107" s="38">
        <f t="shared" si="27"/>
        <v>72</v>
      </c>
      <c r="D107" s="10">
        <f t="shared" si="28"/>
        <v>2136.11</v>
      </c>
      <c r="E107" s="10">
        <f t="shared" si="29"/>
        <v>1666.6666666666586</v>
      </c>
      <c r="F107" s="10">
        <f t="shared" si="30"/>
        <v>469.44444444444224</v>
      </c>
      <c r="G107" s="8">
        <f t="shared" si="44"/>
        <v>279999.9999999986</v>
      </c>
      <c r="H107" s="9">
        <f t="shared" si="31"/>
        <v>7.1400000000000005E-2</v>
      </c>
      <c r="I107" s="9">
        <f t="shared" si="45"/>
        <v>5.1400000000000001E-2</v>
      </c>
      <c r="J107" s="104">
        <f t="shared" si="32"/>
        <v>2.0000000000000004E-2</v>
      </c>
      <c r="K107" s="35">
        <f t="shared" si="51"/>
        <v>46905</v>
      </c>
      <c r="L107" s="7">
        <f t="shared" si="46"/>
        <v>72</v>
      </c>
      <c r="M107" s="10">
        <f t="shared" si="33"/>
        <v>3342.58</v>
      </c>
      <c r="N107" s="10">
        <f t="shared" si="34"/>
        <v>1666.6666666666586</v>
      </c>
      <c r="O107" s="10">
        <f t="shared" si="47"/>
        <v>1675.9166666666586</v>
      </c>
      <c r="P107" s="8">
        <f t="shared" si="48"/>
        <v>279999.9999999986</v>
      </c>
      <c r="Q107" s="9">
        <f t="shared" si="35"/>
        <v>7.1400000000000005E-2</v>
      </c>
      <c r="R107" s="9">
        <v>0</v>
      </c>
      <c r="S107" s="29">
        <f t="shared" si="36"/>
        <v>7.1400000000000005E-2</v>
      </c>
      <c r="T107" s="70">
        <f t="shared" si="52"/>
        <v>46905</v>
      </c>
      <c r="U107" s="7">
        <f t="shared" si="37"/>
        <v>72</v>
      </c>
      <c r="V107" s="10">
        <f t="shared" si="38"/>
        <v>3573.22</v>
      </c>
      <c r="W107" s="10">
        <f t="shared" si="39"/>
        <v>1024.984581915618</v>
      </c>
      <c r="X107" s="10">
        <f t="shared" si="40"/>
        <v>2548.2354180843818</v>
      </c>
      <c r="Y107" s="8">
        <f t="shared" si="49"/>
        <v>342557.3189800235</v>
      </c>
      <c r="Z107" s="9">
        <f t="shared" si="41"/>
        <v>6.9000000000000006E-2</v>
      </c>
      <c r="AA107" s="9">
        <f t="shared" si="42"/>
        <v>0.02</v>
      </c>
      <c r="AB107" s="29">
        <f t="shared" si="43"/>
        <v>8.900000000000001E-2</v>
      </c>
    </row>
    <row r="108" spans="2:28" ht="14.5" x14ac:dyDescent="0.35">
      <c r="B108" s="70">
        <f t="shared" si="50"/>
        <v>46935</v>
      </c>
      <c r="C108" s="38">
        <f t="shared" si="27"/>
        <v>73</v>
      </c>
      <c r="D108" s="10">
        <f t="shared" si="28"/>
        <v>2133.33</v>
      </c>
      <c r="E108" s="10">
        <f t="shared" si="29"/>
        <v>1666.6666666666583</v>
      </c>
      <c r="F108" s="10">
        <f t="shared" si="30"/>
        <v>466.66666666666441</v>
      </c>
      <c r="G108" s="8">
        <f t="shared" si="44"/>
        <v>278333.33333333192</v>
      </c>
      <c r="H108" s="9">
        <f t="shared" si="31"/>
        <v>7.1400000000000005E-2</v>
      </c>
      <c r="I108" s="9">
        <f t="shared" si="45"/>
        <v>5.1400000000000001E-2</v>
      </c>
      <c r="J108" s="104">
        <f t="shared" si="32"/>
        <v>2.0000000000000004E-2</v>
      </c>
      <c r="K108" s="35">
        <f t="shared" si="51"/>
        <v>46935</v>
      </c>
      <c r="L108" s="7">
        <f t="shared" si="46"/>
        <v>73</v>
      </c>
      <c r="M108" s="10">
        <f t="shared" si="33"/>
        <v>3332.67</v>
      </c>
      <c r="N108" s="10">
        <f t="shared" si="34"/>
        <v>1666.6666666666583</v>
      </c>
      <c r="O108" s="10">
        <f t="shared" si="47"/>
        <v>1665.9999999999918</v>
      </c>
      <c r="P108" s="8">
        <f t="shared" si="48"/>
        <v>278333.33333333192</v>
      </c>
      <c r="Q108" s="9">
        <f t="shared" si="35"/>
        <v>7.1400000000000005E-2</v>
      </c>
      <c r="R108" s="9">
        <v>0</v>
      </c>
      <c r="S108" s="29">
        <f t="shared" si="36"/>
        <v>7.1400000000000005E-2</v>
      </c>
      <c r="T108" s="70">
        <f t="shared" si="52"/>
        <v>46935</v>
      </c>
      <c r="U108" s="7">
        <f t="shared" si="37"/>
        <v>73</v>
      </c>
      <c r="V108" s="10">
        <f t="shared" si="38"/>
        <v>3573.22</v>
      </c>
      <c r="W108" s="10">
        <f t="shared" si="39"/>
        <v>1032.5865508981587</v>
      </c>
      <c r="X108" s="10">
        <f t="shared" si="40"/>
        <v>2540.6334491018411</v>
      </c>
      <c r="Y108" s="8">
        <f t="shared" si="49"/>
        <v>341524.73242912535</v>
      </c>
      <c r="Z108" s="9">
        <f t="shared" si="41"/>
        <v>6.9000000000000006E-2</v>
      </c>
      <c r="AA108" s="9">
        <f t="shared" si="42"/>
        <v>0.02</v>
      </c>
      <c r="AB108" s="29">
        <f t="shared" si="43"/>
        <v>8.900000000000001E-2</v>
      </c>
    </row>
    <row r="109" spans="2:28" ht="14.5" x14ac:dyDescent="0.35">
      <c r="B109" s="70">
        <f t="shared" si="50"/>
        <v>46966</v>
      </c>
      <c r="C109" s="38">
        <f t="shared" si="27"/>
        <v>74</v>
      </c>
      <c r="D109" s="10">
        <f t="shared" si="28"/>
        <v>2130.56</v>
      </c>
      <c r="E109" s="10">
        <f t="shared" si="29"/>
        <v>1666.6666666666581</v>
      </c>
      <c r="F109" s="10">
        <f t="shared" si="30"/>
        <v>463.88888888888664</v>
      </c>
      <c r="G109" s="8">
        <f t="shared" si="44"/>
        <v>276666.66666666523</v>
      </c>
      <c r="H109" s="9">
        <f t="shared" si="31"/>
        <v>7.1400000000000005E-2</v>
      </c>
      <c r="I109" s="9">
        <f t="shared" si="45"/>
        <v>5.1400000000000001E-2</v>
      </c>
      <c r="J109" s="104">
        <f t="shared" si="32"/>
        <v>2.0000000000000004E-2</v>
      </c>
      <c r="K109" s="35">
        <f t="shared" si="51"/>
        <v>46966</v>
      </c>
      <c r="L109" s="7">
        <f t="shared" si="46"/>
        <v>74</v>
      </c>
      <c r="M109" s="10">
        <f t="shared" si="33"/>
        <v>3322.75</v>
      </c>
      <c r="N109" s="10">
        <f t="shared" si="34"/>
        <v>1666.6666666666581</v>
      </c>
      <c r="O109" s="10">
        <f t="shared" si="47"/>
        <v>1656.0833333333251</v>
      </c>
      <c r="P109" s="8">
        <f t="shared" si="48"/>
        <v>276666.66666666523</v>
      </c>
      <c r="Q109" s="9">
        <f t="shared" si="35"/>
        <v>7.1400000000000005E-2</v>
      </c>
      <c r="R109" s="9">
        <v>0</v>
      </c>
      <c r="S109" s="29">
        <f t="shared" si="36"/>
        <v>7.1400000000000005E-2</v>
      </c>
      <c r="T109" s="70">
        <f t="shared" si="52"/>
        <v>46966</v>
      </c>
      <c r="U109" s="7">
        <f t="shared" si="37"/>
        <v>74</v>
      </c>
      <c r="V109" s="10">
        <f t="shared" si="38"/>
        <v>3573.22</v>
      </c>
      <c r="W109" s="10">
        <f t="shared" si="39"/>
        <v>1040.2449011506533</v>
      </c>
      <c r="X109" s="10">
        <f t="shared" si="40"/>
        <v>2532.9750988493465</v>
      </c>
      <c r="Y109" s="8">
        <f t="shared" si="49"/>
        <v>340484.48752797471</v>
      </c>
      <c r="Z109" s="9">
        <f t="shared" si="41"/>
        <v>6.9000000000000006E-2</v>
      </c>
      <c r="AA109" s="9">
        <f t="shared" si="42"/>
        <v>0.02</v>
      </c>
      <c r="AB109" s="29">
        <f t="shared" si="43"/>
        <v>8.900000000000001E-2</v>
      </c>
    </row>
    <row r="110" spans="2:28" ht="14.5" x14ac:dyDescent="0.35">
      <c r="B110" s="70">
        <f t="shared" si="50"/>
        <v>46997</v>
      </c>
      <c r="C110" s="38">
        <f t="shared" si="27"/>
        <v>75</v>
      </c>
      <c r="D110" s="10">
        <f t="shared" si="28"/>
        <v>2127.7800000000002</v>
      </c>
      <c r="E110" s="10">
        <f t="shared" si="29"/>
        <v>1666.6666666666581</v>
      </c>
      <c r="F110" s="10">
        <f t="shared" si="30"/>
        <v>461.11111111110881</v>
      </c>
      <c r="G110" s="8">
        <f t="shared" si="44"/>
        <v>274999.99999999854</v>
      </c>
      <c r="H110" s="9">
        <f t="shared" si="31"/>
        <v>7.1400000000000005E-2</v>
      </c>
      <c r="I110" s="9">
        <f t="shared" si="45"/>
        <v>5.1400000000000001E-2</v>
      </c>
      <c r="J110" s="104">
        <f t="shared" si="32"/>
        <v>2.0000000000000004E-2</v>
      </c>
      <c r="K110" s="35">
        <f t="shared" si="51"/>
        <v>46997</v>
      </c>
      <c r="L110" s="7">
        <f t="shared" si="46"/>
        <v>75</v>
      </c>
      <c r="M110" s="10">
        <f t="shared" si="33"/>
        <v>3312.83</v>
      </c>
      <c r="N110" s="10">
        <f t="shared" si="34"/>
        <v>1666.6666666666581</v>
      </c>
      <c r="O110" s="10">
        <f t="shared" si="47"/>
        <v>1646.1666666666581</v>
      </c>
      <c r="P110" s="8">
        <f t="shared" si="48"/>
        <v>274999.99999999854</v>
      </c>
      <c r="Q110" s="9">
        <f t="shared" si="35"/>
        <v>7.1400000000000005E-2</v>
      </c>
      <c r="R110" s="9">
        <v>0</v>
      </c>
      <c r="S110" s="29">
        <f t="shared" si="36"/>
        <v>7.1400000000000005E-2</v>
      </c>
      <c r="T110" s="70">
        <f t="shared" si="52"/>
        <v>46997</v>
      </c>
      <c r="U110" s="7">
        <f t="shared" si="37"/>
        <v>75</v>
      </c>
      <c r="V110" s="10">
        <f t="shared" si="38"/>
        <v>3573.22</v>
      </c>
      <c r="W110" s="10">
        <f t="shared" si="39"/>
        <v>1047.9600508341873</v>
      </c>
      <c r="X110" s="10">
        <f t="shared" si="40"/>
        <v>2525.2599491658125</v>
      </c>
      <c r="Y110" s="8">
        <f t="shared" si="49"/>
        <v>339436.52747714054</v>
      </c>
      <c r="Z110" s="9">
        <f t="shared" si="41"/>
        <v>6.9000000000000006E-2</v>
      </c>
      <c r="AA110" s="9">
        <f t="shared" si="42"/>
        <v>0.02</v>
      </c>
      <c r="AB110" s="29">
        <f t="shared" si="43"/>
        <v>8.900000000000001E-2</v>
      </c>
    </row>
    <row r="111" spans="2:28" ht="14.5" x14ac:dyDescent="0.35">
      <c r="B111" s="70">
        <f t="shared" si="50"/>
        <v>47027</v>
      </c>
      <c r="C111" s="38">
        <f t="shared" si="27"/>
        <v>76</v>
      </c>
      <c r="D111" s="10">
        <f t="shared" si="28"/>
        <v>2125</v>
      </c>
      <c r="E111" s="10">
        <f t="shared" si="29"/>
        <v>1666.6666666666579</v>
      </c>
      <c r="F111" s="10">
        <f t="shared" si="30"/>
        <v>458.33333333333098</v>
      </c>
      <c r="G111" s="8">
        <f t="shared" si="44"/>
        <v>273333.33333333186</v>
      </c>
      <c r="H111" s="9">
        <f t="shared" si="31"/>
        <v>7.1400000000000005E-2</v>
      </c>
      <c r="I111" s="9">
        <f t="shared" si="45"/>
        <v>5.1400000000000001E-2</v>
      </c>
      <c r="J111" s="104">
        <f t="shared" si="32"/>
        <v>2.0000000000000004E-2</v>
      </c>
      <c r="K111" s="35">
        <f t="shared" si="51"/>
        <v>47027</v>
      </c>
      <c r="L111" s="7">
        <f t="shared" si="46"/>
        <v>76</v>
      </c>
      <c r="M111" s="10">
        <f t="shared" si="33"/>
        <v>3302.92</v>
      </c>
      <c r="N111" s="10">
        <f t="shared" si="34"/>
        <v>1666.6666666666579</v>
      </c>
      <c r="O111" s="10">
        <f t="shared" si="47"/>
        <v>1636.2499999999916</v>
      </c>
      <c r="P111" s="8">
        <f t="shared" si="48"/>
        <v>273333.33333333186</v>
      </c>
      <c r="Q111" s="9">
        <f t="shared" si="35"/>
        <v>7.1400000000000005E-2</v>
      </c>
      <c r="R111" s="9">
        <v>0</v>
      </c>
      <c r="S111" s="29">
        <f t="shared" si="36"/>
        <v>7.1400000000000005E-2</v>
      </c>
      <c r="T111" s="70">
        <f t="shared" si="52"/>
        <v>47027</v>
      </c>
      <c r="U111" s="7">
        <f t="shared" si="37"/>
        <v>76</v>
      </c>
      <c r="V111" s="10">
        <f t="shared" si="38"/>
        <v>3573.22</v>
      </c>
      <c r="W111" s="10">
        <f t="shared" si="39"/>
        <v>1055.7324212112071</v>
      </c>
      <c r="X111" s="10">
        <f t="shared" si="40"/>
        <v>2517.4875787887927</v>
      </c>
      <c r="Y111" s="8">
        <f t="shared" si="49"/>
        <v>338380.79505592934</v>
      </c>
      <c r="Z111" s="9">
        <f t="shared" si="41"/>
        <v>6.9000000000000006E-2</v>
      </c>
      <c r="AA111" s="9">
        <f t="shared" si="42"/>
        <v>0.02</v>
      </c>
      <c r="AB111" s="29">
        <f t="shared" si="43"/>
        <v>8.900000000000001E-2</v>
      </c>
    </row>
    <row r="112" spans="2:28" ht="14.5" x14ac:dyDescent="0.35">
      <c r="B112" s="70">
        <f t="shared" si="50"/>
        <v>47058</v>
      </c>
      <c r="C112" s="38">
        <f t="shared" si="27"/>
        <v>77</v>
      </c>
      <c r="D112" s="10">
        <f t="shared" si="28"/>
        <v>2122.2199999999998</v>
      </c>
      <c r="E112" s="10">
        <f t="shared" si="29"/>
        <v>1666.6666666666576</v>
      </c>
      <c r="F112" s="10">
        <f t="shared" si="30"/>
        <v>455.55555555555316</v>
      </c>
      <c r="G112" s="8">
        <f t="shared" si="44"/>
        <v>271666.66666666517</v>
      </c>
      <c r="H112" s="9">
        <f t="shared" si="31"/>
        <v>7.1400000000000005E-2</v>
      </c>
      <c r="I112" s="9">
        <f t="shared" si="45"/>
        <v>5.1400000000000001E-2</v>
      </c>
      <c r="J112" s="104">
        <f t="shared" si="32"/>
        <v>2.0000000000000004E-2</v>
      </c>
      <c r="K112" s="35">
        <f t="shared" si="51"/>
        <v>47058</v>
      </c>
      <c r="L112" s="7">
        <f t="shared" si="46"/>
        <v>77</v>
      </c>
      <c r="M112" s="10">
        <f t="shared" si="33"/>
        <v>3293</v>
      </c>
      <c r="N112" s="10">
        <f t="shared" si="34"/>
        <v>1666.6666666666576</v>
      </c>
      <c r="O112" s="10">
        <f t="shared" si="47"/>
        <v>1626.3333333333246</v>
      </c>
      <c r="P112" s="8">
        <f t="shared" si="48"/>
        <v>271666.66666666517</v>
      </c>
      <c r="Q112" s="9">
        <f t="shared" si="35"/>
        <v>7.1400000000000005E-2</v>
      </c>
      <c r="R112" s="9">
        <v>0</v>
      </c>
      <c r="S112" s="29">
        <f t="shared" si="36"/>
        <v>7.1400000000000005E-2</v>
      </c>
      <c r="T112" s="70">
        <f t="shared" si="52"/>
        <v>47058</v>
      </c>
      <c r="U112" s="7">
        <f t="shared" si="37"/>
        <v>77</v>
      </c>
      <c r="V112" s="10">
        <f t="shared" si="38"/>
        <v>3573.22</v>
      </c>
      <c r="W112" s="10">
        <f t="shared" si="39"/>
        <v>1063.5624366685233</v>
      </c>
      <c r="X112" s="10">
        <f t="shared" si="40"/>
        <v>2509.6575633314765</v>
      </c>
      <c r="Y112" s="8">
        <f t="shared" si="49"/>
        <v>337317.23261926079</v>
      </c>
      <c r="Z112" s="9">
        <f t="shared" si="41"/>
        <v>6.9000000000000006E-2</v>
      </c>
      <c r="AA112" s="9">
        <f t="shared" si="42"/>
        <v>0.02</v>
      </c>
      <c r="AB112" s="29">
        <f t="shared" si="43"/>
        <v>8.900000000000001E-2</v>
      </c>
    </row>
    <row r="113" spans="2:28" ht="14.5" x14ac:dyDescent="0.35">
      <c r="B113" s="70">
        <f t="shared" si="50"/>
        <v>47088</v>
      </c>
      <c r="C113" s="38">
        <f t="shared" si="27"/>
        <v>78</v>
      </c>
      <c r="D113" s="10">
        <f t="shared" si="28"/>
        <v>2119.44</v>
      </c>
      <c r="E113" s="10">
        <f t="shared" si="29"/>
        <v>1666.6666666666574</v>
      </c>
      <c r="F113" s="10">
        <f t="shared" si="30"/>
        <v>452.77777777777538</v>
      </c>
      <c r="G113" s="8">
        <f t="shared" si="44"/>
        <v>269999.99999999849</v>
      </c>
      <c r="H113" s="9">
        <f t="shared" si="31"/>
        <v>7.1400000000000005E-2</v>
      </c>
      <c r="I113" s="9">
        <f t="shared" si="45"/>
        <v>5.1400000000000001E-2</v>
      </c>
      <c r="J113" s="104">
        <f t="shared" si="32"/>
        <v>2.0000000000000004E-2</v>
      </c>
      <c r="K113" s="35">
        <f t="shared" si="51"/>
        <v>47088</v>
      </c>
      <c r="L113" s="7">
        <f t="shared" si="46"/>
        <v>78</v>
      </c>
      <c r="M113" s="10">
        <f t="shared" si="33"/>
        <v>3283.08</v>
      </c>
      <c r="N113" s="10">
        <f t="shared" si="34"/>
        <v>1666.6666666666574</v>
      </c>
      <c r="O113" s="10">
        <f t="shared" si="47"/>
        <v>1616.4166666666579</v>
      </c>
      <c r="P113" s="8">
        <f t="shared" si="48"/>
        <v>269999.99999999849</v>
      </c>
      <c r="Q113" s="9">
        <f t="shared" si="35"/>
        <v>7.1400000000000005E-2</v>
      </c>
      <c r="R113" s="9">
        <v>0</v>
      </c>
      <c r="S113" s="29">
        <f t="shared" si="36"/>
        <v>7.1400000000000005E-2</v>
      </c>
      <c r="T113" s="70">
        <f t="shared" si="52"/>
        <v>47088</v>
      </c>
      <c r="U113" s="7">
        <f t="shared" si="37"/>
        <v>78</v>
      </c>
      <c r="V113" s="10">
        <f t="shared" si="38"/>
        <v>3573.22</v>
      </c>
      <c r="W113" s="10">
        <f t="shared" si="39"/>
        <v>1071.4505247404823</v>
      </c>
      <c r="X113" s="10">
        <f t="shared" si="40"/>
        <v>2501.7694752595175</v>
      </c>
      <c r="Y113" s="8">
        <f t="shared" si="49"/>
        <v>336245.78209452028</v>
      </c>
      <c r="Z113" s="9">
        <f t="shared" si="41"/>
        <v>6.9000000000000006E-2</v>
      </c>
      <c r="AA113" s="9">
        <f t="shared" si="42"/>
        <v>0.02</v>
      </c>
      <c r="AB113" s="29">
        <f t="shared" si="43"/>
        <v>8.900000000000001E-2</v>
      </c>
    </row>
    <row r="114" spans="2:28" ht="14.5" x14ac:dyDescent="0.35">
      <c r="B114" s="70">
        <f t="shared" si="50"/>
        <v>47119</v>
      </c>
      <c r="C114" s="38">
        <f t="shared" si="27"/>
        <v>79</v>
      </c>
      <c r="D114" s="10">
        <f t="shared" si="28"/>
        <v>2116.67</v>
      </c>
      <c r="E114" s="10">
        <f t="shared" si="29"/>
        <v>1666.6666666666574</v>
      </c>
      <c r="F114" s="10">
        <f t="shared" si="30"/>
        <v>449.99999999999756</v>
      </c>
      <c r="G114" s="8">
        <f t="shared" si="44"/>
        <v>268333.3333333318</v>
      </c>
      <c r="H114" s="9">
        <f t="shared" si="31"/>
        <v>7.1400000000000005E-2</v>
      </c>
      <c r="I114" s="9">
        <f t="shared" si="45"/>
        <v>5.1400000000000001E-2</v>
      </c>
      <c r="J114" s="104">
        <f t="shared" si="32"/>
        <v>2.0000000000000004E-2</v>
      </c>
      <c r="K114" s="35">
        <f t="shared" si="51"/>
        <v>47119</v>
      </c>
      <c r="L114" s="7">
        <f t="shared" si="46"/>
        <v>79</v>
      </c>
      <c r="M114" s="10">
        <f t="shared" si="33"/>
        <v>3273.17</v>
      </c>
      <c r="N114" s="10">
        <f t="shared" si="34"/>
        <v>1666.6666666666574</v>
      </c>
      <c r="O114" s="10">
        <f t="shared" si="47"/>
        <v>1606.4999999999911</v>
      </c>
      <c r="P114" s="8">
        <f t="shared" si="48"/>
        <v>268333.3333333318</v>
      </c>
      <c r="Q114" s="9">
        <f t="shared" si="35"/>
        <v>7.1400000000000005E-2</v>
      </c>
      <c r="R114" s="9">
        <v>0</v>
      </c>
      <c r="S114" s="29">
        <f t="shared" si="36"/>
        <v>7.1400000000000005E-2</v>
      </c>
      <c r="T114" s="70">
        <f t="shared" si="52"/>
        <v>47119</v>
      </c>
      <c r="U114" s="7">
        <f t="shared" si="37"/>
        <v>79</v>
      </c>
      <c r="V114" s="10">
        <f t="shared" si="38"/>
        <v>3573.22</v>
      </c>
      <c r="W114" s="10">
        <f t="shared" si="39"/>
        <v>1079.3971161323075</v>
      </c>
      <c r="X114" s="10">
        <f t="shared" si="40"/>
        <v>2493.8228838676923</v>
      </c>
      <c r="Y114" s="8">
        <f t="shared" si="49"/>
        <v>335166.38497838797</v>
      </c>
      <c r="Z114" s="9">
        <f t="shared" si="41"/>
        <v>6.9000000000000006E-2</v>
      </c>
      <c r="AA114" s="9">
        <f t="shared" si="42"/>
        <v>0.02</v>
      </c>
      <c r="AB114" s="29">
        <f t="shared" si="43"/>
        <v>8.900000000000001E-2</v>
      </c>
    </row>
    <row r="115" spans="2:28" ht="14.5" x14ac:dyDescent="0.35">
      <c r="B115" s="70">
        <f t="shared" si="50"/>
        <v>47150</v>
      </c>
      <c r="C115" s="38">
        <f t="shared" si="27"/>
        <v>80</v>
      </c>
      <c r="D115" s="10">
        <f t="shared" si="28"/>
        <v>2113.89</v>
      </c>
      <c r="E115" s="10">
        <f t="shared" si="29"/>
        <v>1666.6666666666572</v>
      </c>
      <c r="F115" s="10">
        <f t="shared" si="30"/>
        <v>447.22222222221973</v>
      </c>
      <c r="G115" s="8">
        <f t="shared" si="44"/>
        <v>266666.66666666511</v>
      </c>
      <c r="H115" s="9">
        <f t="shared" si="31"/>
        <v>7.1400000000000005E-2</v>
      </c>
      <c r="I115" s="9">
        <f t="shared" si="45"/>
        <v>5.1400000000000001E-2</v>
      </c>
      <c r="J115" s="104">
        <f t="shared" si="32"/>
        <v>2.0000000000000004E-2</v>
      </c>
      <c r="K115" s="35">
        <f t="shared" si="51"/>
        <v>47150</v>
      </c>
      <c r="L115" s="7">
        <f t="shared" si="46"/>
        <v>80</v>
      </c>
      <c r="M115" s="10">
        <f t="shared" si="33"/>
        <v>3263.25</v>
      </c>
      <c r="N115" s="10">
        <f t="shared" si="34"/>
        <v>1666.6666666666572</v>
      </c>
      <c r="O115" s="10">
        <f t="shared" si="47"/>
        <v>1596.5833333333242</v>
      </c>
      <c r="P115" s="8">
        <f t="shared" si="48"/>
        <v>266666.66666666511</v>
      </c>
      <c r="Q115" s="9">
        <f t="shared" si="35"/>
        <v>7.1400000000000005E-2</v>
      </c>
      <c r="R115" s="9">
        <v>0</v>
      </c>
      <c r="S115" s="29">
        <f t="shared" si="36"/>
        <v>7.1400000000000005E-2</v>
      </c>
      <c r="T115" s="70">
        <f t="shared" si="52"/>
        <v>47150</v>
      </c>
      <c r="U115" s="7">
        <f t="shared" si="37"/>
        <v>80</v>
      </c>
      <c r="V115" s="10">
        <f t="shared" si="38"/>
        <v>3573.22</v>
      </c>
      <c r="W115" s="10">
        <f t="shared" si="39"/>
        <v>1087.4026447436222</v>
      </c>
      <c r="X115" s="10">
        <f t="shared" si="40"/>
        <v>2485.8173552563776</v>
      </c>
      <c r="Y115" s="8">
        <f t="shared" si="49"/>
        <v>334078.98233364435</v>
      </c>
      <c r="Z115" s="9">
        <f t="shared" si="41"/>
        <v>6.9000000000000006E-2</v>
      </c>
      <c r="AA115" s="9">
        <f t="shared" si="42"/>
        <v>0.02</v>
      </c>
      <c r="AB115" s="29">
        <f t="shared" si="43"/>
        <v>8.900000000000001E-2</v>
      </c>
    </row>
    <row r="116" spans="2:28" ht="14.5" x14ac:dyDescent="0.35">
      <c r="B116" s="70">
        <f t="shared" si="50"/>
        <v>47178</v>
      </c>
      <c r="C116" s="38">
        <f t="shared" si="27"/>
        <v>81</v>
      </c>
      <c r="D116" s="10">
        <f t="shared" si="28"/>
        <v>2111.11</v>
      </c>
      <c r="E116" s="10">
        <f t="shared" si="29"/>
        <v>1666.666666666657</v>
      </c>
      <c r="F116" s="10">
        <f t="shared" si="30"/>
        <v>444.4444444444419</v>
      </c>
      <c r="G116" s="8">
        <f t="shared" si="44"/>
        <v>264999.99999999849</v>
      </c>
      <c r="H116" s="9">
        <f t="shared" si="31"/>
        <v>7.1400000000000005E-2</v>
      </c>
      <c r="I116" s="9">
        <f t="shared" si="45"/>
        <v>5.1400000000000001E-2</v>
      </c>
      <c r="J116" s="104">
        <f t="shared" si="32"/>
        <v>2.0000000000000004E-2</v>
      </c>
      <c r="K116" s="35">
        <f t="shared" si="51"/>
        <v>47178</v>
      </c>
      <c r="L116" s="7">
        <f t="shared" si="46"/>
        <v>81</v>
      </c>
      <c r="M116" s="10">
        <f t="shared" si="33"/>
        <v>3253.33</v>
      </c>
      <c r="N116" s="10">
        <f t="shared" si="34"/>
        <v>1666.666666666657</v>
      </c>
      <c r="O116" s="10">
        <f t="shared" si="47"/>
        <v>1586.6666666666576</v>
      </c>
      <c r="P116" s="8">
        <f t="shared" si="48"/>
        <v>264999.99999999849</v>
      </c>
      <c r="Q116" s="9">
        <f t="shared" si="35"/>
        <v>7.1400000000000005E-2</v>
      </c>
      <c r="R116" s="9">
        <v>0</v>
      </c>
      <c r="S116" s="29">
        <f t="shared" si="36"/>
        <v>7.1400000000000005E-2</v>
      </c>
      <c r="T116" s="70">
        <f t="shared" si="52"/>
        <v>47178</v>
      </c>
      <c r="U116" s="7">
        <f t="shared" si="37"/>
        <v>81</v>
      </c>
      <c r="V116" s="10">
        <f t="shared" si="38"/>
        <v>3573.22</v>
      </c>
      <c r="W116" s="10">
        <f t="shared" si="39"/>
        <v>1095.4675476921375</v>
      </c>
      <c r="X116" s="10">
        <f t="shared" si="40"/>
        <v>2477.7524523078623</v>
      </c>
      <c r="Y116" s="8">
        <f t="shared" si="49"/>
        <v>332983.51478595223</v>
      </c>
      <c r="Z116" s="9">
        <f t="shared" si="41"/>
        <v>6.9000000000000006E-2</v>
      </c>
      <c r="AA116" s="9">
        <f t="shared" si="42"/>
        <v>0.02</v>
      </c>
      <c r="AB116" s="29">
        <f t="shared" si="43"/>
        <v>8.900000000000001E-2</v>
      </c>
    </row>
    <row r="117" spans="2:28" ht="14.5" x14ac:dyDescent="0.35">
      <c r="B117" s="70">
        <f t="shared" si="50"/>
        <v>47209</v>
      </c>
      <c r="C117" s="38">
        <f t="shared" si="27"/>
        <v>82</v>
      </c>
      <c r="D117" s="10">
        <f t="shared" si="28"/>
        <v>2108.33</v>
      </c>
      <c r="E117" s="10">
        <f t="shared" si="29"/>
        <v>1666.6666666666572</v>
      </c>
      <c r="F117" s="10">
        <f t="shared" si="30"/>
        <v>441.66666666666424</v>
      </c>
      <c r="G117" s="8">
        <f t="shared" si="44"/>
        <v>263333.3333333318</v>
      </c>
      <c r="H117" s="9">
        <f t="shared" si="31"/>
        <v>7.1400000000000005E-2</v>
      </c>
      <c r="I117" s="9">
        <f t="shared" si="45"/>
        <v>5.1400000000000001E-2</v>
      </c>
      <c r="J117" s="104">
        <f t="shared" si="32"/>
        <v>2.0000000000000004E-2</v>
      </c>
      <c r="K117" s="35">
        <f t="shared" si="51"/>
        <v>47209</v>
      </c>
      <c r="L117" s="7">
        <f t="shared" si="46"/>
        <v>82</v>
      </c>
      <c r="M117" s="10">
        <f t="shared" si="33"/>
        <v>3243.42</v>
      </c>
      <c r="N117" s="10">
        <f t="shared" si="34"/>
        <v>1666.6666666666572</v>
      </c>
      <c r="O117" s="10">
        <f t="shared" si="47"/>
        <v>1576.7499999999911</v>
      </c>
      <c r="P117" s="8">
        <f t="shared" si="48"/>
        <v>263333.3333333318</v>
      </c>
      <c r="Q117" s="9">
        <f t="shared" si="35"/>
        <v>7.1400000000000005E-2</v>
      </c>
      <c r="R117" s="9">
        <v>0</v>
      </c>
      <c r="S117" s="29">
        <f t="shared" si="36"/>
        <v>7.1400000000000005E-2</v>
      </c>
      <c r="T117" s="70">
        <f t="shared" si="52"/>
        <v>47209</v>
      </c>
      <c r="U117" s="7">
        <f t="shared" si="37"/>
        <v>82</v>
      </c>
      <c r="V117" s="10">
        <f t="shared" si="38"/>
        <v>3573.22</v>
      </c>
      <c r="W117" s="10">
        <f t="shared" si="39"/>
        <v>1103.5922653375205</v>
      </c>
      <c r="X117" s="10">
        <f t="shared" si="40"/>
        <v>2469.6277346624793</v>
      </c>
      <c r="Y117" s="8">
        <f t="shared" si="49"/>
        <v>331879.92252061469</v>
      </c>
      <c r="Z117" s="9">
        <f t="shared" si="41"/>
        <v>6.9000000000000006E-2</v>
      </c>
      <c r="AA117" s="9">
        <f t="shared" si="42"/>
        <v>0.02</v>
      </c>
      <c r="AB117" s="29">
        <f t="shared" si="43"/>
        <v>8.900000000000001E-2</v>
      </c>
    </row>
    <row r="118" spans="2:28" ht="14.5" x14ac:dyDescent="0.35">
      <c r="B118" s="70">
        <f t="shared" si="50"/>
        <v>47239</v>
      </c>
      <c r="C118" s="38">
        <f t="shared" si="27"/>
        <v>83</v>
      </c>
      <c r="D118" s="10">
        <f t="shared" si="28"/>
        <v>2105.56</v>
      </c>
      <c r="E118" s="10">
        <f t="shared" si="29"/>
        <v>1666.666666666657</v>
      </c>
      <c r="F118" s="10">
        <f t="shared" si="30"/>
        <v>438.88888888888641</v>
      </c>
      <c r="G118" s="8">
        <f t="shared" si="44"/>
        <v>261666.66666666514</v>
      </c>
      <c r="H118" s="9">
        <f t="shared" si="31"/>
        <v>7.1400000000000005E-2</v>
      </c>
      <c r="I118" s="9">
        <f t="shared" si="45"/>
        <v>5.1400000000000001E-2</v>
      </c>
      <c r="J118" s="104">
        <f t="shared" si="32"/>
        <v>2.0000000000000004E-2</v>
      </c>
      <c r="K118" s="35">
        <f t="shared" si="51"/>
        <v>47239</v>
      </c>
      <c r="L118" s="7">
        <f t="shared" si="46"/>
        <v>83</v>
      </c>
      <c r="M118" s="10">
        <f t="shared" si="33"/>
        <v>3233.5</v>
      </c>
      <c r="N118" s="10">
        <f t="shared" si="34"/>
        <v>1666.666666666657</v>
      </c>
      <c r="O118" s="10">
        <f t="shared" si="47"/>
        <v>1566.8333333333242</v>
      </c>
      <c r="P118" s="8">
        <f t="shared" si="48"/>
        <v>261666.66666666514</v>
      </c>
      <c r="Q118" s="9">
        <f t="shared" si="35"/>
        <v>7.1400000000000005E-2</v>
      </c>
      <c r="R118" s="9">
        <v>0</v>
      </c>
      <c r="S118" s="29">
        <f t="shared" si="36"/>
        <v>7.1400000000000005E-2</v>
      </c>
      <c r="T118" s="70">
        <f t="shared" si="52"/>
        <v>47239</v>
      </c>
      <c r="U118" s="7">
        <f t="shared" si="37"/>
        <v>83</v>
      </c>
      <c r="V118" s="10">
        <f t="shared" si="38"/>
        <v>3573.22</v>
      </c>
      <c r="W118" s="10">
        <f t="shared" si="39"/>
        <v>1111.7772413054408</v>
      </c>
      <c r="X118" s="10">
        <f t="shared" si="40"/>
        <v>2461.442758694559</v>
      </c>
      <c r="Y118" s="8">
        <f t="shared" si="49"/>
        <v>330768.14527930925</v>
      </c>
      <c r="Z118" s="9">
        <f t="shared" si="41"/>
        <v>6.9000000000000006E-2</v>
      </c>
      <c r="AA118" s="9">
        <f t="shared" si="42"/>
        <v>0.02</v>
      </c>
      <c r="AB118" s="29">
        <f t="shared" si="43"/>
        <v>8.900000000000001E-2</v>
      </c>
    </row>
    <row r="119" spans="2:28" ht="14.5" x14ac:dyDescent="0.35">
      <c r="B119" s="70">
        <f t="shared" si="50"/>
        <v>47270</v>
      </c>
      <c r="C119" s="38">
        <f t="shared" si="27"/>
        <v>84</v>
      </c>
      <c r="D119" s="10">
        <f t="shared" si="28"/>
        <v>2102.7800000000002</v>
      </c>
      <c r="E119" s="10">
        <f t="shared" si="29"/>
        <v>1666.666666666657</v>
      </c>
      <c r="F119" s="10">
        <f t="shared" si="30"/>
        <v>436.11111111110864</v>
      </c>
      <c r="G119" s="8">
        <f t="shared" si="44"/>
        <v>259999.99999999849</v>
      </c>
      <c r="H119" s="9">
        <f t="shared" si="31"/>
        <v>7.1400000000000005E-2</v>
      </c>
      <c r="I119" s="9">
        <f t="shared" si="45"/>
        <v>5.1400000000000001E-2</v>
      </c>
      <c r="J119" s="104">
        <f t="shared" si="32"/>
        <v>2.0000000000000004E-2</v>
      </c>
      <c r="K119" s="35">
        <f t="shared" si="51"/>
        <v>47270</v>
      </c>
      <c r="L119" s="7">
        <f t="shared" si="46"/>
        <v>84</v>
      </c>
      <c r="M119" s="10">
        <f t="shared" si="33"/>
        <v>3223.58</v>
      </c>
      <c r="N119" s="10">
        <f t="shared" si="34"/>
        <v>1666.666666666657</v>
      </c>
      <c r="O119" s="10">
        <f t="shared" si="47"/>
        <v>1556.9166666666576</v>
      </c>
      <c r="P119" s="8">
        <f t="shared" si="48"/>
        <v>259999.99999999849</v>
      </c>
      <c r="Q119" s="9">
        <f t="shared" si="35"/>
        <v>7.1400000000000005E-2</v>
      </c>
      <c r="R119" s="9">
        <v>0</v>
      </c>
      <c r="S119" s="29">
        <f t="shared" si="36"/>
        <v>7.1400000000000005E-2</v>
      </c>
      <c r="T119" s="70">
        <f t="shared" si="52"/>
        <v>47270</v>
      </c>
      <c r="U119" s="7">
        <f t="shared" si="37"/>
        <v>84</v>
      </c>
      <c r="V119" s="10">
        <f t="shared" si="38"/>
        <v>3573.22</v>
      </c>
      <c r="W119" s="10">
        <f t="shared" si="39"/>
        <v>1120.0229225117891</v>
      </c>
      <c r="X119" s="10">
        <f t="shared" si="40"/>
        <v>2453.1970774882107</v>
      </c>
      <c r="Y119" s="8">
        <f t="shared" si="49"/>
        <v>329648.12235679745</v>
      </c>
      <c r="Z119" s="9">
        <f t="shared" si="41"/>
        <v>6.9000000000000006E-2</v>
      </c>
      <c r="AA119" s="9">
        <f t="shared" si="42"/>
        <v>0.02</v>
      </c>
      <c r="AB119" s="29">
        <f t="shared" si="43"/>
        <v>8.900000000000001E-2</v>
      </c>
    </row>
    <row r="120" spans="2:28" ht="14.5" x14ac:dyDescent="0.35">
      <c r="B120" s="70">
        <f t="shared" si="50"/>
        <v>47300</v>
      </c>
      <c r="C120" s="38">
        <f t="shared" si="27"/>
        <v>85</v>
      </c>
      <c r="D120" s="10">
        <f t="shared" si="28"/>
        <v>2100</v>
      </c>
      <c r="E120" s="10">
        <f t="shared" si="29"/>
        <v>1666.666666666657</v>
      </c>
      <c r="F120" s="10">
        <f t="shared" si="30"/>
        <v>433.33333333333093</v>
      </c>
      <c r="G120" s="8">
        <f t="shared" si="44"/>
        <v>258333.33333333183</v>
      </c>
      <c r="H120" s="9">
        <f t="shared" si="31"/>
        <v>7.1400000000000005E-2</v>
      </c>
      <c r="I120" s="9">
        <f t="shared" si="45"/>
        <v>5.1400000000000001E-2</v>
      </c>
      <c r="J120" s="104">
        <f t="shared" si="32"/>
        <v>2.0000000000000004E-2</v>
      </c>
      <c r="K120" s="35">
        <f t="shared" si="51"/>
        <v>47300</v>
      </c>
      <c r="L120" s="7">
        <f t="shared" si="46"/>
        <v>85</v>
      </c>
      <c r="M120" s="10">
        <f t="shared" si="33"/>
        <v>3213.67</v>
      </c>
      <c r="N120" s="10">
        <f t="shared" si="34"/>
        <v>1666.666666666657</v>
      </c>
      <c r="O120" s="10">
        <f t="shared" si="47"/>
        <v>1546.9999999999911</v>
      </c>
      <c r="P120" s="8">
        <f t="shared" si="48"/>
        <v>258333.33333333183</v>
      </c>
      <c r="Q120" s="9">
        <f t="shared" si="35"/>
        <v>7.1400000000000005E-2</v>
      </c>
      <c r="R120" s="9">
        <v>0</v>
      </c>
      <c r="S120" s="29">
        <f t="shared" si="36"/>
        <v>7.1400000000000005E-2</v>
      </c>
      <c r="T120" s="70">
        <f t="shared" si="52"/>
        <v>47300</v>
      </c>
      <c r="U120" s="7">
        <f t="shared" si="37"/>
        <v>85</v>
      </c>
      <c r="V120" s="10">
        <f t="shared" si="38"/>
        <v>3573.22</v>
      </c>
      <c r="W120" s="10">
        <f t="shared" si="39"/>
        <v>1128.3297591870851</v>
      </c>
      <c r="X120" s="10">
        <f t="shared" si="40"/>
        <v>2444.8902408129147</v>
      </c>
      <c r="Y120" s="8">
        <f t="shared" si="49"/>
        <v>328519.79259761039</v>
      </c>
      <c r="Z120" s="9">
        <f t="shared" si="41"/>
        <v>6.9000000000000006E-2</v>
      </c>
      <c r="AA120" s="9">
        <f t="shared" si="42"/>
        <v>0.02</v>
      </c>
      <c r="AB120" s="29">
        <f t="shared" si="43"/>
        <v>8.900000000000001E-2</v>
      </c>
    </row>
    <row r="121" spans="2:28" ht="14.5" x14ac:dyDescent="0.35">
      <c r="B121" s="70">
        <f t="shared" si="50"/>
        <v>47331</v>
      </c>
      <c r="C121" s="38">
        <f t="shared" si="27"/>
        <v>86</v>
      </c>
      <c r="D121" s="10">
        <f t="shared" si="28"/>
        <v>2097.2199999999998</v>
      </c>
      <c r="E121" s="10">
        <f t="shared" si="29"/>
        <v>1666.666666666657</v>
      </c>
      <c r="F121" s="10">
        <f t="shared" si="30"/>
        <v>430.55555555555316</v>
      </c>
      <c r="G121" s="8">
        <f t="shared" si="44"/>
        <v>256666.66666666517</v>
      </c>
      <c r="H121" s="9">
        <f t="shared" si="31"/>
        <v>7.1400000000000005E-2</v>
      </c>
      <c r="I121" s="9">
        <f t="shared" si="45"/>
        <v>5.1400000000000001E-2</v>
      </c>
      <c r="J121" s="104">
        <f t="shared" si="32"/>
        <v>2.0000000000000004E-2</v>
      </c>
      <c r="K121" s="35">
        <f t="shared" si="51"/>
        <v>47331</v>
      </c>
      <c r="L121" s="7">
        <f t="shared" si="46"/>
        <v>86</v>
      </c>
      <c r="M121" s="10">
        <f t="shared" si="33"/>
        <v>3203.75</v>
      </c>
      <c r="N121" s="10">
        <f t="shared" si="34"/>
        <v>1666.666666666657</v>
      </c>
      <c r="O121" s="10">
        <f t="shared" si="47"/>
        <v>1537.0833333333246</v>
      </c>
      <c r="P121" s="8">
        <f t="shared" si="48"/>
        <v>256666.66666666517</v>
      </c>
      <c r="Q121" s="9">
        <f t="shared" si="35"/>
        <v>7.1400000000000005E-2</v>
      </c>
      <c r="R121" s="9">
        <v>0</v>
      </c>
      <c r="S121" s="29">
        <f t="shared" si="36"/>
        <v>7.1400000000000005E-2</v>
      </c>
      <c r="T121" s="70">
        <f t="shared" si="52"/>
        <v>47331</v>
      </c>
      <c r="U121" s="7">
        <f t="shared" si="37"/>
        <v>86</v>
      </c>
      <c r="V121" s="10">
        <f t="shared" si="38"/>
        <v>3573.22</v>
      </c>
      <c r="W121" s="10">
        <f t="shared" si="39"/>
        <v>1136.6982049010558</v>
      </c>
      <c r="X121" s="10">
        <f t="shared" si="40"/>
        <v>2436.521795098944</v>
      </c>
      <c r="Y121" s="8">
        <f t="shared" si="49"/>
        <v>327383.09439270932</v>
      </c>
      <c r="Z121" s="9">
        <f t="shared" si="41"/>
        <v>6.9000000000000006E-2</v>
      </c>
      <c r="AA121" s="9">
        <f t="shared" si="42"/>
        <v>0.02</v>
      </c>
      <c r="AB121" s="29">
        <f t="shared" si="43"/>
        <v>8.900000000000001E-2</v>
      </c>
    </row>
    <row r="122" spans="2:28" ht="14.5" x14ac:dyDescent="0.35">
      <c r="B122" s="70">
        <f t="shared" si="50"/>
        <v>47362</v>
      </c>
      <c r="C122" s="38">
        <f t="shared" si="27"/>
        <v>87</v>
      </c>
      <c r="D122" s="10">
        <f t="shared" si="28"/>
        <v>2094.44</v>
      </c>
      <c r="E122" s="10">
        <f t="shared" si="29"/>
        <v>1666.666666666657</v>
      </c>
      <c r="F122" s="10">
        <f t="shared" si="30"/>
        <v>427.77777777777538</v>
      </c>
      <c r="G122" s="8">
        <f t="shared" si="44"/>
        <v>254999.99999999852</v>
      </c>
      <c r="H122" s="9">
        <f t="shared" si="31"/>
        <v>7.1400000000000005E-2</v>
      </c>
      <c r="I122" s="9">
        <f t="shared" si="45"/>
        <v>5.1400000000000001E-2</v>
      </c>
      <c r="J122" s="104">
        <f t="shared" si="32"/>
        <v>2.0000000000000004E-2</v>
      </c>
      <c r="K122" s="35">
        <f t="shared" si="51"/>
        <v>47362</v>
      </c>
      <c r="L122" s="7">
        <f t="shared" si="46"/>
        <v>87</v>
      </c>
      <c r="M122" s="10">
        <f t="shared" si="33"/>
        <v>3193.83</v>
      </c>
      <c r="N122" s="10">
        <f t="shared" si="34"/>
        <v>1666.666666666657</v>
      </c>
      <c r="O122" s="10">
        <f t="shared" si="47"/>
        <v>1527.1666666666579</v>
      </c>
      <c r="P122" s="8">
        <f t="shared" si="48"/>
        <v>254999.99999999852</v>
      </c>
      <c r="Q122" s="9">
        <f t="shared" si="35"/>
        <v>7.1400000000000005E-2</v>
      </c>
      <c r="R122" s="9">
        <v>0</v>
      </c>
      <c r="S122" s="29">
        <f t="shared" si="36"/>
        <v>7.1400000000000005E-2</v>
      </c>
      <c r="T122" s="70">
        <f t="shared" si="52"/>
        <v>47362</v>
      </c>
      <c r="U122" s="7">
        <f t="shared" si="37"/>
        <v>87</v>
      </c>
      <c r="V122" s="10">
        <f t="shared" si="38"/>
        <v>3573.22</v>
      </c>
      <c r="W122" s="10">
        <f t="shared" si="39"/>
        <v>1145.1287165874055</v>
      </c>
      <c r="X122" s="10">
        <f t="shared" si="40"/>
        <v>2428.0912834125943</v>
      </c>
      <c r="Y122" s="8">
        <f t="shared" si="49"/>
        <v>326237.96567612194</v>
      </c>
      <c r="Z122" s="9">
        <f t="shared" si="41"/>
        <v>6.9000000000000006E-2</v>
      </c>
      <c r="AA122" s="9">
        <f t="shared" si="42"/>
        <v>0.02</v>
      </c>
      <c r="AB122" s="29">
        <f t="shared" si="43"/>
        <v>8.900000000000001E-2</v>
      </c>
    </row>
    <row r="123" spans="2:28" ht="14.5" x14ac:dyDescent="0.35">
      <c r="B123" s="70">
        <f t="shared" si="50"/>
        <v>47392</v>
      </c>
      <c r="C123" s="38">
        <f t="shared" si="27"/>
        <v>88</v>
      </c>
      <c r="D123" s="10">
        <f t="shared" si="28"/>
        <v>2091.67</v>
      </c>
      <c r="E123" s="10">
        <f t="shared" si="29"/>
        <v>1666.666666666657</v>
      </c>
      <c r="F123" s="10">
        <f t="shared" si="30"/>
        <v>424.99999999999756</v>
      </c>
      <c r="G123" s="8">
        <f t="shared" si="44"/>
        <v>253333.33333333186</v>
      </c>
      <c r="H123" s="9">
        <f t="shared" si="31"/>
        <v>7.1400000000000005E-2</v>
      </c>
      <c r="I123" s="9">
        <f t="shared" si="45"/>
        <v>5.1400000000000001E-2</v>
      </c>
      <c r="J123" s="104">
        <f t="shared" si="32"/>
        <v>2.0000000000000004E-2</v>
      </c>
      <c r="K123" s="35">
        <f t="shared" si="51"/>
        <v>47392</v>
      </c>
      <c r="L123" s="7">
        <f t="shared" si="46"/>
        <v>88</v>
      </c>
      <c r="M123" s="10">
        <f t="shared" si="33"/>
        <v>3183.92</v>
      </c>
      <c r="N123" s="10">
        <f t="shared" si="34"/>
        <v>1666.666666666657</v>
      </c>
      <c r="O123" s="10">
        <f t="shared" si="47"/>
        <v>1517.2499999999911</v>
      </c>
      <c r="P123" s="8">
        <f t="shared" si="48"/>
        <v>253333.33333333186</v>
      </c>
      <c r="Q123" s="9">
        <f t="shared" si="35"/>
        <v>7.1400000000000005E-2</v>
      </c>
      <c r="R123" s="9">
        <v>0</v>
      </c>
      <c r="S123" s="29">
        <f t="shared" si="36"/>
        <v>7.1400000000000005E-2</v>
      </c>
      <c r="T123" s="70">
        <f t="shared" si="52"/>
        <v>47392</v>
      </c>
      <c r="U123" s="7">
        <f t="shared" si="37"/>
        <v>88</v>
      </c>
      <c r="V123" s="10">
        <f t="shared" si="38"/>
        <v>3573.22</v>
      </c>
      <c r="W123" s="10">
        <f t="shared" si="39"/>
        <v>1153.6217545687618</v>
      </c>
      <c r="X123" s="10">
        <f t="shared" si="40"/>
        <v>2419.598245431238</v>
      </c>
      <c r="Y123" s="8">
        <f t="shared" si="49"/>
        <v>325084.34392155317</v>
      </c>
      <c r="Z123" s="9">
        <f t="shared" si="41"/>
        <v>6.9000000000000006E-2</v>
      </c>
      <c r="AA123" s="9">
        <f t="shared" si="42"/>
        <v>0.02</v>
      </c>
      <c r="AB123" s="29">
        <f t="shared" si="43"/>
        <v>8.900000000000001E-2</v>
      </c>
    </row>
    <row r="124" spans="2:28" ht="14.5" x14ac:dyDescent="0.35">
      <c r="B124" s="70">
        <f t="shared" si="50"/>
        <v>47423</v>
      </c>
      <c r="C124" s="38">
        <f t="shared" si="27"/>
        <v>89</v>
      </c>
      <c r="D124" s="10">
        <f t="shared" si="28"/>
        <v>2088.89</v>
      </c>
      <c r="E124" s="10">
        <f t="shared" si="29"/>
        <v>1666.666666666657</v>
      </c>
      <c r="F124" s="10">
        <f t="shared" si="30"/>
        <v>422.22222222221984</v>
      </c>
      <c r="G124" s="8">
        <f t="shared" si="44"/>
        <v>251666.6666666652</v>
      </c>
      <c r="H124" s="9">
        <f t="shared" si="31"/>
        <v>7.1400000000000005E-2</v>
      </c>
      <c r="I124" s="9">
        <f t="shared" si="45"/>
        <v>5.1400000000000001E-2</v>
      </c>
      <c r="J124" s="104">
        <f t="shared" si="32"/>
        <v>2.0000000000000004E-2</v>
      </c>
      <c r="K124" s="35">
        <f t="shared" si="51"/>
        <v>47423</v>
      </c>
      <c r="L124" s="7">
        <f t="shared" si="46"/>
        <v>89</v>
      </c>
      <c r="M124" s="10">
        <f t="shared" si="33"/>
        <v>3174</v>
      </c>
      <c r="N124" s="10">
        <f t="shared" si="34"/>
        <v>1666.666666666657</v>
      </c>
      <c r="O124" s="10">
        <f t="shared" si="47"/>
        <v>1507.3333333333246</v>
      </c>
      <c r="P124" s="8">
        <f t="shared" si="48"/>
        <v>251666.6666666652</v>
      </c>
      <c r="Q124" s="9">
        <f t="shared" si="35"/>
        <v>7.1400000000000005E-2</v>
      </c>
      <c r="R124" s="9">
        <v>0</v>
      </c>
      <c r="S124" s="29">
        <f t="shared" si="36"/>
        <v>7.1400000000000005E-2</v>
      </c>
      <c r="T124" s="70">
        <f t="shared" si="52"/>
        <v>47423</v>
      </c>
      <c r="U124" s="7">
        <f t="shared" si="37"/>
        <v>89</v>
      </c>
      <c r="V124" s="10">
        <f t="shared" si="38"/>
        <v>3573.22</v>
      </c>
      <c r="W124" s="10">
        <f t="shared" si="39"/>
        <v>1162.1777825818135</v>
      </c>
      <c r="X124" s="10">
        <f t="shared" si="40"/>
        <v>2411.0422174181863</v>
      </c>
      <c r="Y124" s="8">
        <f t="shared" si="49"/>
        <v>323922.16613897134</v>
      </c>
      <c r="Z124" s="9">
        <f t="shared" si="41"/>
        <v>6.9000000000000006E-2</v>
      </c>
      <c r="AA124" s="9">
        <f t="shared" si="42"/>
        <v>0.02</v>
      </c>
      <c r="AB124" s="29">
        <f t="shared" si="43"/>
        <v>8.900000000000001E-2</v>
      </c>
    </row>
    <row r="125" spans="2:28" ht="14.5" x14ac:dyDescent="0.35">
      <c r="B125" s="70">
        <f t="shared" si="50"/>
        <v>47453</v>
      </c>
      <c r="C125" s="38">
        <f t="shared" si="27"/>
        <v>90</v>
      </c>
      <c r="D125" s="10">
        <f t="shared" si="28"/>
        <v>2086.11</v>
      </c>
      <c r="E125" s="10">
        <f t="shared" si="29"/>
        <v>1666.666666666657</v>
      </c>
      <c r="F125" s="10">
        <f t="shared" si="30"/>
        <v>419.44444444444207</v>
      </c>
      <c r="G125" s="8">
        <f t="shared" si="44"/>
        <v>249999.99999999854</v>
      </c>
      <c r="H125" s="9">
        <f t="shared" si="31"/>
        <v>7.1400000000000005E-2</v>
      </c>
      <c r="I125" s="9">
        <f t="shared" si="45"/>
        <v>5.1400000000000001E-2</v>
      </c>
      <c r="J125" s="104">
        <f t="shared" si="32"/>
        <v>2.0000000000000004E-2</v>
      </c>
      <c r="K125" s="35">
        <f t="shared" si="51"/>
        <v>47453</v>
      </c>
      <c r="L125" s="7">
        <f t="shared" si="46"/>
        <v>90</v>
      </c>
      <c r="M125" s="10">
        <f t="shared" si="33"/>
        <v>3164.08</v>
      </c>
      <c r="N125" s="10">
        <f t="shared" si="34"/>
        <v>1666.666666666657</v>
      </c>
      <c r="O125" s="10">
        <f t="shared" si="47"/>
        <v>1497.4166666666581</v>
      </c>
      <c r="P125" s="8">
        <f t="shared" si="48"/>
        <v>249999.99999999854</v>
      </c>
      <c r="Q125" s="9">
        <f t="shared" si="35"/>
        <v>7.1400000000000005E-2</v>
      </c>
      <c r="R125" s="9">
        <v>0</v>
      </c>
      <c r="S125" s="29">
        <f t="shared" si="36"/>
        <v>7.1400000000000005E-2</v>
      </c>
      <c r="T125" s="70">
        <f t="shared" si="52"/>
        <v>47453</v>
      </c>
      <c r="U125" s="7">
        <f t="shared" si="37"/>
        <v>90</v>
      </c>
      <c r="V125" s="10">
        <f t="shared" si="38"/>
        <v>3573.22</v>
      </c>
      <c r="W125" s="10">
        <f t="shared" si="39"/>
        <v>1170.797267802629</v>
      </c>
      <c r="X125" s="10">
        <f t="shared" si="40"/>
        <v>2402.4227321973708</v>
      </c>
      <c r="Y125" s="8">
        <f t="shared" si="49"/>
        <v>322751.3688711687</v>
      </c>
      <c r="Z125" s="9">
        <f t="shared" si="41"/>
        <v>6.9000000000000006E-2</v>
      </c>
      <c r="AA125" s="9">
        <f t="shared" si="42"/>
        <v>0.02</v>
      </c>
      <c r="AB125" s="29">
        <f t="shared" si="43"/>
        <v>8.900000000000001E-2</v>
      </c>
    </row>
    <row r="126" spans="2:28" ht="14.5" x14ac:dyDescent="0.35">
      <c r="B126" s="70">
        <f t="shared" si="50"/>
        <v>47484</v>
      </c>
      <c r="C126" s="38">
        <f t="shared" si="27"/>
        <v>91</v>
      </c>
      <c r="D126" s="10">
        <f t="shared" si="28"/>
        <v>2083.33</v>
      </c>
      <c r="E126" s="10">
        <f t="shared" si="29"/>
        <v>1666.666666666657</v>
      </c>
      <c r="F126" s="10">
        <f t="shared" si="30"/>
        <v>416.6666666666643</v>
      </c>
      <c r="G126" s="8">
        <f t="shared" si="44"/>
        <v>248333.33333333189</v>
      </c>
      <c r="H126" s="9">
        <f t="shared" si="31"/>
        <v>7.1400000000000005E-2</v>
      </c>
      <c r="I126" s="9">
        <f t="shared" si="45"/>
        <v>5.1400000000000001E-2</v>
      </c>
      <c r="J126" s="104">
        <f t="shared" si="32"/>
        <v>2.0000000000000004E-2</v>
      </c>
      <c r="K126" s="35">
        <f t="shared" si="51"/>
        <v>47484</v>
      </c>
      <c r="L126" s="7">
        <f t="shared" si="46"/>
        <v>91</v>
      </c>
      <c r="M126" s="10">
        <f t="shared" si="33"/>
        <v>3154.17</v>
      </c>
      <c r="N126" s="10">
        <f t="shared" si="34"/>
        <v>1666.666666666657</v>
      </c>
      <c r="O126" s="10">
        <f t="shared" si="47"/>
        <v>1487.4999999999916</v>
      </c>
      <c r="P126" s="8">
        <f t="shared" si="48"/>
        <v>248333.33333333189</v>
      </c>
      <c r="Q126" s="9">
        <f t="shared" si="35"/>
        <v>7.1400000000000005E-2</v>
      </c>
      <c r="R126" s="9">
        <v>0</v>
      </c>
      <c r="S126" s="29">
        <f t="shared" si="36"/>
        <v>7.1400000000000005E-2</v>
      </c>
      <c r="T126" s="70">
        <f t="shared" si="52"/>
        <v>47484</v>
      </c>
      <c r="U126" s="7">
        <f t="shared" si="37"/>
        <v>91</v>
      </c>
      <c r="V126" s="10">
        <f t="shared" si="38"/>
        <v>3573.22</v>
      </c>
      <c r="W126" s="10">
        <f t="shared" si="39"/>
        <v>1179.4806808721651</v>
      </c>
      <c r="X126" s="10">
        <f t="shared" si="40"/>
        <v>2393.7393191278347</v>
      </c>
      <c r="Y126" s="8">
        <f t="shared" si="49"/>
        <v>321571.88819029654</v>
      </c>
      <c r="Z126" s="9">
        <f t="shared" si="41"/>
        <v>6.9000000000000006E-2</v>
      </c>
      <c r="AA126" s="9">
        <f t="shared" si="42"/>
        <v>0.02</v>
      </c>
      <c r="AB126" s="29">
        <f t="shared" si="43"/>
        <v>8.900000000000001E-2</v>
      </c>
    </row>
    <row r="127" spans="2:28" ht="14.5" x14ac:dyDescent="0.35">
      <c r="B127" s="70">
        <f t="shared" si="50"/>
        <v>47515</v>
      </c>
      <c r="C127" s="38">
        <f t="shared" si="27"/>
        <v>92</v>
      </c>
      <c r="D127" s="10">
        <f t="shared" si="28"/>
        <v>2080.56</v>
      </c>
      <c r="E127" s="10">
        <f t="shared" si="29"/>
        <v>1666.666666666657</v>
      </c>
      <c r="F127" s="10">
        <f t="shared" si="30"/>
        <v>413.88888888888658</v>
      </c>
      <c r="G127" s="8">
        <f t="shared" si="44"/>
        <v>246666.66666666523</v>
      </c>
      <c r="H127" s="9">
        <f t="shared" si="31"/>
        <v>7.1400000000000005E-2</v>
      </c>
      <c r="I127" s="9">
        <f t="shared" si="45"/>
        <v>5.1400000000000001E-2</v>
      </c>
      <c r="J127" s="104">
        <f t="shared" si="32"/>
        <v>2.0000000000000004E-2</v>
      </c>
      <c r="K127" s="35">
        <f t="shared" si="51"/>
        <v>47515</v>
      </c>
      <c r="L127" s="7">
        <f t="shared" si="46"/>
        <v>92</v>
      </c>
      <c r="M127" s="10">
        <f t="shared" si="33"/>
        <v>3144.25</v>
      </c>
      <c r="N127" s="10">
        <f t="shared" si="34"/>
        <v>1666.666666666657</v>
      </c>
      <c r="O127" s="10">
        <f t="shared" si="47"/>
        <v>1477.5833333333248</v>
      </c>
      <c r="P127" s="8">
        <f t="shared" si="48"/>
        <v>246666.66666666523</v>
      </c>
      <c r="Q127" s="9">
        <f t="shared" si="35"/>
        <v>7.1400000000000005E-2</v>
      </c>
      <c r="R127" s="9">
        <v>0</v>
      </c>
      <c r="S127" s="29">
        <f t="shared" si="36"/>
        <v>7.1400000000000005E-2</v>
      </c>
      <c r="T127" s="70">
        <f t="shared" si="52"/>
        <v>47515</v>
      </c>
      <c r="U127" s="7">
        <f t="shared" si="37"/>
        <v>92</v>
      </c>
      <c r="V127" s="10">
        <f t="shared" si="38"/>
        <v>3573.22</v>
      </c>
      <c r="W127" s="10">
        <f t="shared" si="39"/>
        <v>1188.2284959219669</v>
      </c>
      <c r="X127" s="10">
        <f t="shared" si="40"/>
        <v>2384.9915040780329</v>
      </c>
      <c r="Y127" s="8">
        <f t="shared" si="49"/>
        <v>320383.6596943746</v>
      </c>
      <c r="Z127" s="9">
        <f t="shared" si="41"/>
        <v>6.9000000000000006E-2</v>
      </c>
      <c r="AA127" s="9">
        <f t="shared" si="42"/>
        <v>0.02</v>
      </c>
      <c r="AB127" s="29">
        <f t="shared" si="43"/>
        <v>8.900000000000001E-2</v>
      </c>
    </row>
    <row r="128" spans="2:28" ht="14.5" x14ac:dyDescent="0.35">
      <c r="B128" s="70">
        <f t="shared" si="50"/>
        <v>47543</v>
      </c>
      <c r="C128" s="38">
        <f t="shared" si="27"/>
        <v>93</v>
      </c>
      <c r="D128" s="10">
        <f t="shared" si="28"/>
        <v>2077.7800000000002</v>
      </c>
      <c r="E128" s="10">
        <f t="shared" si="29"/>
        <v>1666.666666666657</v>
      </c>
      <c r="F128" s="10">
        <f t="shared" si="30"/>
        <v>411.11111111110881</v>
      </c>
      <c r="G128" s="8">
        <f t="shared" si="44"/>
        <v>244999.99999999857</v>
      </c>
      <c r="H128" s="9">
        <f t="shared" si="31"/>
        <v>7.1400000000000005E-2</v>
      </c>
      <c r="I128" s="9">
        <f t="shared" si="45"/>
        <v>5.1400000000000001E-2</v>
      </c>
      <c r="J128" s="104">
        <f t="shared" si="32"/>
        <v>2.0000000000000004E-2</v>
      </c>
      <c r="K128" s="35">
        <f t="shared" si="51"/>
        <v>47543</v>
      </c>
      <c r="L128" s="7">
        <f t="shared" si="46"/>
        <v>93</v>
      </c>
      <c r="M128" s="10">
        <f t="shared" si="33"/>
        <v>3134.33</v>
      </c>
      <c r="N128" s="10">
        <f t="shared" si="34"/>
        <v>1666.666666666657</v>
      </c>
      <c r="O128" s="10">
        <f t="shared" si="47"/>
        <v>1467.6666666666581</v>
      </c>
      <c r="P128" s="8">
        <f t="shared" si="48"/>
        <v>244999.99999999857</v>
      </c>
      <c r="Q128" s="9">
        <f t="shared" si="35"/>
        <v>7.1400000000000005E-2</v>
      </c>
      <c r="R128" s="9">
        <v>0</v>
      </c>
      <c r="S128" s="29">
        <f t="shared" si="36"/>
        <v>7.1400000000000005E-2</v>
      </c>
      <c r="T128" s="70">
        <f t="shared" si="52"/>
        <v>47543</v>
      </c>
      <c r="U128" s="7">
        <f t="shared" si="37"/>
        <v>93</v>
      </c>
      <c r="V128" s="10">
        <f t="shared" si="38"/>
        <v>3573.22</v>
      </c>
      <c r="W128" s="10">
        <f t="shared" si="39"/>
        <v>1197.0411906000545</v>
      </c>
      <c r="X128" s="10">
        <f t="shared" si="40"/>
        <v>2376.1788093999453</v>
      </c>
      <c r="Y128" s="8">
        <f t="shared" si="49"/>
        <v>319186.61850377452</v>
      </c>
      <c r="Z128" s="9">
        <f t="shared" si="41"/>
        <v>6.9000000000000006E-2</v>
      </c>
      <c r="AA128" s="9">
        <f t="shared" si="42"/>
        <v>0.02</v>
      </c>
      <c r="AB128" s="29">
        <f t="shared" si="43"/>
        <v>8.900000000000001E-2</v>
      </c>
    </row>
    <row r="129" spans="2:28" ht="14.5" x14ac:dyDescent="0.35">
      <c r="B129" s="70">
        <f t="shared" si="50"/>
        <v>47574</v>
      </c>
      <c r="C129" s="38">
        <f t="shared" si="27"/>
        <v>94</v>
      </c>
      <c r="D129" s="10">
        <f t="shared" si="28"/>
        <v>2075</v>
      </c>
      <c r="E129" s="10">
        <f t="shared" si="29"/>
        <v>1666.666666666657</v>
      </c>
      <c r="F129" s="10">
        <f t="shared" si="30"/>
        <v>408.33333333333104</v>
      </c>
      <c r="G129" s="8">
        <f t="shared" si="44"/>
        <v>243333.33333333192</v>
      </c>
      <c r="H129" s="9">
        <f t="shared" si="31"/>
        <v>7.1400000000000005E-2</v>
      </c>
      <c r="I129" s="9">
        <f t="shared" si="45"/>
        <v>5.1400000000000001E-2</v>
      </c>
      <c r="J129" s="104">
        <f t="shared" si="32"/>
        <v>2.0000000000000004E-2</v>
      </c>
      <c r="K129" s="35">
        <f t="shared" si="51"/>
        <v>47574</v>
      </c>
      <c r="L129" s="7">
        <f t="shared" si="46"/>
        <v>94</v>
      </c>
      <c r="M129" s="10">
        <f t="shared" si="33"/>
        <v>3124.42</v>
      </c>
      <c r="N129" s="10">
        <f t="shared" si="34"/>
        <v>1666.666666666657</v>
      </c>
      <c r="O129" s="10">
        <f t="shared" si="47"/>
        <v>1457.7499999999916</v>
      </c>
      <c r="P129" s="8">
        <f t="shared" si="48"/>
        <v>243333.33333333192</v>
      </c>
      <c r="Q129" s="9">
        <f t="shared" si="35"/>
        <v>7.1400000000000005E-2</v>
      </c>
      <c r="R129" s="9">
        <v>0</v>
      </c>
      <c r="S129" s="29">
        <f t="shared" si="36"/>
        <v>7.1400000000000005E-2</v>
      </c>
      <c r="T129" s="70">
        <f t="shared" si="52"/>
        <v>47574</v>
      </c>
      <c r="U129" s="7">
        <f t="shared" si="37"/>
        <v>94</v>
      </c>
      <c r="V129" s="10">
        <f t="shared" si="38"/>
        <v>3573.22</v>
      </c>
      <c r="W129" s="10">
        <f t="shared" si="39"/>
        <v>1205.9192460970053</v>
      </c>
      <c r="X129" s="10">
        <f t="shared" si="40"/>
        <v>2367.3007539029945</v>
      </c>
      <c r="Y129" s="8">
        <f t="shared" si="49"/>
        <v>317980.69925767754</v>
      </c>
      <c r="Z129" s="9">
        <f t="shared" si="41"/>
        <v>6.9000000000000006E-2</v>
      </c>
      <c r="AA129" s="9">
        <f t="shared" si="42"/>
        <v>0.02</v>
      </c>
      <c r="AB129" s="29">
        <f t="shared" si="43"/>
        <v>8.900000000000001E-2</v>
      </c>
    </row>
    <row r="130" spans="2:28" ht="14.5" x14ac:dyDescent="0.35">
      <c r="B130" s="70">
        <f t="shared" si="50"/>
        <v>47604</v>
      </c>
      <c r="C130" s="38">
        <f t="shared" si="27"/>
        <v>95</v>
      </c>
      <c r="D130" s="10">
        <f t="shared" si="28"/>
        <v>2072.2199999999998</v>
      </c>
      <c r="E130" s="10">
        <f t="shared" si="29"/>
        <v>1666.666666666657</v>
      </c>
      <c r="F130" s="10">
        <f t="shared" si="30"/>
        <v>405.55555555555333</v>
      </c>
      <c r="G130" s="8">
        <f t="shared" si="44"/>
        <v>241666.66666666526</v>
      </c>
      <c r="H130" s="9">
        <f t="shared" si="31"/>
        <v>7.1400000000000005E-2</v>
      </c>
      <c r="I130" s="9">
        <f t="shared" si="45"/>
        <v>5.1400000000000001E-2</v>
      </c>
      <c r="J130" s="104">
        <f t="shared" si="32"/>
        <v>2.0000000000000004E-2</v>
      </c>
      <c r="K130" s="35">
        <f t="shared" si="51"/>
        <v>47604</v>
      </c>
      <c r="L130" s="7">
        <f t="shared" si="46"/>
        <v>95</v>
      </c>
      <c r="M130" s="10">
        <f t="shared" si="33"/>
        <v>3114.5</v>
      </c>
      <c r="N130" s="10">
        <f t="shared" si="34"/>
        <v>1666.666666666657</v>
      </c>
      <c r="O130" s="10">
        <f t="shared" si="47"/>
        <v>1447.8333333333251</v>
      </c>
      <c r="P130" s="8">
        <f t="shared" si="48"/>
        <v>241666.66666666526</v>
      </c>
      <c r="Q130" s="9">
        <f t="shared" si="35"/>
        <v>7.1400000000000005E-2</v>
      </c>
      <c r="R130" s="9">
        <v>0</v>
      </c>
      <c r="S130" s="29">
        <f t="shared" si="36"/>
        <v>7.1400000000000005E-2</v>
      </c>
      <c r="T130" s="70">
        <f t="shared" si="52"/>
        <v>47604</v>
      </c>
      <c r="U130" s="7">
        <f t="shared" si="37"/>
        <v>95</v>
      </c>
      <c r="V130" s="10">
        <f t="shared" si="38"/>
        <v>3573.22</v>
      </c>
      <c r="W130" s="10">
        <f t="shared" si="39"/>
        <v>1214.8631471722247</v>
      </c>
      <c r="X130" s="10">
        <f t="shared" si="40"/>
        <v>2358.3568528277751</v>
      </c>
      <c r="Y130" s="8">
        <f t="shared" si="49"/>
        <v>316765.83611050533</v>
      </c>
      <c r="Z130" s="9">
        <f t="shared" si="41"/>
        <v>6.9000000000000006E-2</v>
      </c>
      <c r="AA130" s="9">
        <f t="shared" si="42"/>
        <v>0.02</v>
      </c>
      <c r="AB130" s="29">
        <f t="shared" si="43"/>
        <v>8.900000000000001E-2</v>
      </c>
    </row>
    <row r="131" spans="2:28" ht="14.5" x14ac:dyDescent="0.35">
      <c r="B131" s="70">
        <f t="shared" si="50"/>
        <v>47635</v>
      </c>
      <c r="C131" s="38">
        <f t="shared" si="27"/>
        <v>96</v>
      </c>
      <c r="D131" s="10">
        <f t="shared" si="28"/>
        <v>2069.44</v>
      </c>
      <c r="E131" s="10">
        <f t="shared" si="29"/>
        <v>1666.666666666657</v>
      </c>
      <c r="F131" s="10">
        <f t="shared" si="30"/>
        <v>402.7777777777755</v>
      </c>
      <c r="G131" s="8">
        <f t="shared" si="44"/>
        <v>239999.9999999986</v>
      </c>
      <c r="H131" s="9">
        <f t="shared" si="31"/>
        <v>7.1400000000000005E-2</v>
      </c>
      <c r="I131" s="9">
        <f t="shared" si="45"/>
        <v>5.1400000000000001E-2</v>
      </c>
      <c r="J131" s="104">
        <f t="shared" si="32"/>
        <v>2.0000000000000004E-2</v>
      </c>
      <c r="K131" s="35">
        <f t="shared" si="51"/>
        <v>47635</v>
      </c>
      <c r="L131" s="7">
        <f t="shared" si="46"/>
        <v>96</v>
      </c>
      <c r="M131" s="10">
        <f t="shared" si="33"/>
        <v>3104.58</v>
      </c>
      <c r="N131" s="10">
        <f t="shared" si="34"/>
        <v>1666.666666666657</v>
      </c>
      <c r="O131" s="10">
        <f t="shared" si="47"/>
        <v>1437.9166666666586</v>
      </c>
      <c r="P131" s="8">
        <f t="shared" si="48"/>
        <v>239999.9999999986</v>
      </c>
      <c r="Q131" s="9">
        <f t="shared" si="35"/>
        <v>7.1400000000000005E-2</v>
      </c>
      <c r="R131" s="9">
        <v>0</v>
      </c>
      <c r="S131" s="29">
        <f t="shared" si="36"/>
        <v>7.1400000000000005E-2</v>
      </c>
      <c r="T131" s="70">
        <f t="shared" si="52"/>
        <v>47635</v>
      </c>
      <c r="U131" s="7">
        <f t="shared" si="37"/>
        <v>96</v>
      </c>
      <c r="V131" s="10">
        <f t="shared" si="38"/>
        <v>3573.22</v>
      </c>
      <c r="W131" s="10">
        <f t="shared" si="39"/>
        <v>1223.873382180418</v>
      </c>
      <c r="X131" s="10">
        <f t="shared" si="40"/>
        <v>2349.3466178195818</v>
      </c>
      <c r="Y131" s="8">
        <f t="shared" si="49"/>
        <v>315541.96272832493</v>
      </c>
      <c r="Z131" s="9">
        <f t="shared" si="41"/>
        <v>6.9000000000000006E-2</v>
      </c>
      <c r="AA131" s="9">
        <f t="shared" si="42"/>
        <v>0.02</v>
      </c>
      <c r="AB131" s="29">
        <f t="shared" si="43"/>
        <v>8.900000000000001E-2</v>
      </c>
    </row>
    <row r="132" spans="2:28" ht="14.5" x14ac:dyDescent="0.35">
      <c r="B132" s="70">
        <f t="shared" si="50"/>
        <v>47665</v>
      </c>
      <c r="C132" s="38">
        <f t="shared" si="27"/>
        <v>97</v>
      </c>
      <c r="D132" s="10">
        <f t="shared" si="28"/>
        <v>2066.67</v>
      </c>
      <c r="E132" s="10">
        <f t="shared" si="29"/>
        <v>1666.666666666657</v>
      </c>
      <c r="F132" s="10">
        <f t="shared" si="30"/>
        <v>399.99999999999773</v>
      </c>
      <c r="G132" s="8">
        <f t="shared" si="44"/>
        <v>238333.33333333195</v>
      </c>
      <c r="H132" s="9">
        <f t="shared" si="31"/>
        <v>7.1400000000000005E-2</v>
      </c>
      <c r="I132" s="9">
        <f t="shared" si="45"/>
        <v>5.1400000000000001E-2</v>
      </c>
      <c r="J132" s="104">
        <f t="shared" si="32"/>
        <v>2.0000000000000004E-2</v>
      </c>
      <c r="K132" s="35">
        <f t="shared" si="51"/>
        <v>47665</v>
      </c>
      <c r="L132" s="7">
        <f t="shared" si="46"/>
        <v>97</v>
      </c>
      <c r="M132" s="10">
        <f t="shared" si="33"/>
        <v>3094.67</v>
      </c>
      <c r="N132" s="10">
        <f t="shared" si="34"/>
        <v>1666.666666666657</v>
      </c>
      <c r="O132" s="10">
        <f t="shared" si="47"/>
        <v>1427.9999999999918</v>
      </c>
      <c r="P132" s="8">
        <f t="shared" si="48"/>
        <v>238333.33333333195</v>
      </c>
      <c r="Q132" s="9">
        <f t="shared" si="35"/>
        <v>7.1400000000000005E-2</v>
      </c>
      <c r="R132" s="9">
        <v>0</v>
      </c>
      <c r="S132" s="29">
        <f t="shared" si="36"/>
        <v>7.1400000000000005E-2</v>
      </c>
      <c r="T132" s="70">
        <f t="shared" si="52"/>
        <v>47665</v>
      </c>
      <c r="U132" s="7">
        <f t="shared" si="37"/>
        <v>97</v>
      </c>
      <c r="V132" s="10">
        <f t="shared" si="38"/>
        <v>3573.22</v>
      </c>
      <c r="W132" s="10">
        <f t="shared" si="39"/>
        <v>1232.9504430982561</v>
      </c>
      <c r="X132" s="10">
        <f t="shared" si="40"/>
        <v>2340.2695569017437</v>
      </c>
      <c r="Y132" s="8">
        <f t="shared" si="49"/>
        <v>314309.01228522666</v>
      </c>
      <c r="Z132" s="9">
        <f t="shared" si="41"/>
        <v>6.9000000000000006E-2</v>
      </c>
      <c r="AA132" s="9">
        <f t="shared" si="42"/>
        <v>0.02</v>
      </c>
      <c r="AB132" s="29">
        <f t="shared" si="43"/>
        <v>8.900000000000001E-2</v>
      </c>
    </row>
    <row r="133" spans="2:28" ht="14.5" x14ac:dyDescent="0.35">
      <c r="B133" s="70">
        <f t="shared" si="50"/>
        <v>47696</v>
      </c>
      <c r="C133" s="38">
        <f t="shared" si="27"/>
        <v>98</v>
      </c>
      <c r="D133" s="10">
        <f t="shared" si="28"/>
        <v>2063.89</v>
      </c>
      <c r="E133" s="10">
        <f t="shared" si="29"/>
        <v>1666.666666666657</v>
      </c>
      <c r="F133" s="10">
        <f t="shared" si="30"/>
        <v>397.22222222221995</v>
      </c>
      <c r="G133" s="8">
        <f t="shared" si="44"/>
        <v>236666.66666666529</v>
      </c>
      <c r="H133" s="9">
        <f t="shared" si="31"/>
        <v>7.1400000000000005E-2</v>
      </c>
      <c r="I133" s="9">
        <f t="shared" si="45"/>
        <v>5.1400000000000001E-2</v>
      </c>
      <c r="J133" s="104">
        <f t="shared" si="32"/>
        <v>2.0000000000000004E-2</v>
      </c>
      <c r="K133" s="35">
        <f t="shared" si="51"/>
        <v>47696</v>
      </c>
      <c r="L133" s="7">
        <f t="shared" si="46"/>
        <v>98</v>
      </c>
      <c r="M133" s="10">
        <f t="shared" si="33"/>
        <v>3084.75</v>
      </c>
      <c r="N133" s="10">
        <f t="shared" si="34"/>
        <v>1666.666666666657</v>
      </c>
      <c r="O133" s="10">
        <f t="shared" si="47"/>
        <v>1418.0833333333251</v>
      </c>
      <c r="P133" s="8">
        <f t="shared" si="48"/>
        <v>236666.66666666529</v>
      </c>
      <c r="Q133" s="9">
        <f t="shared" si="35"/>
        <v>7.1400000000000005E-2</v>
      </c>
      <c r="R133" s="9">
        <v>0</v>
      </c>
      <c r="S133" s="29">
        <f t="shared" si="36"/>
        <v>7.1400000000000005E-2</v>
      </c>
      <c r="T133" s="70">
        <f t="shared" si="52"/>
        <v>47696</v>
      </c>
      <c r="U133" s="7">
        <f t="shared" si="37"/>
        <v>98</v>
      </c>
      <c r="V133" s="10">
        <f t="shared" si="38"/>
        <v>3573.22</v>
      </c>
      <c r="W133" s="10">
        <f t="shared" si="39"/>
        <v>1242.0948255512349</v>
      </c>
      <c r="X133" s="10">
        <f t="shared" si="40"/>
        <v>2331.1251744487649</v>
      </c>
      <c r="Y133" s="8">
        <f t="shared" si="49"/>
        <v>313066.9174596754</v>
      </c>
      <c r="Z133" s="9">
        <f t="shared" si="41"/>
        <v>6.9000000000000006E-2</v>
      </c>
      <c r="AA133" s="9">
        <f t="shared" si="42"/>
        <v>0.02</v>
      </c>
      <c r="AB133" s="29">
        <f t="shared" si="43"/>
        <v>8.900000000000001E-2</v>
      </c>
    </row>
    <row r="134" spans="2:28" ht="14.5" x14ac:dyDescent="0.35">
      <c r="B134" s="70">
        <f t="shared" si="50"/>
        <v>47727</v>
      </c>
      <c r="C134" s="38">
        <f t="shared" si="27"/>
        <v>99</v>
      </c>
      <c r="D134" s="10">
        <f t="shared" si="28"/>
        <v>2061.11</v>
      </c>
      <c r="E134" s="10">
        <f t="shared" si="29"/>
        <v>1666.666666666657</v>
      </c>
      <c r="F134" s="10">
        <f t="shared" si="30"/>
        <v>394.44444444444224</v>
      </c>
      <c r="G134" s="8">
        <f t="shared" si="44"/>
        <v>234999.99999999863</v>
      </c>
      <c r="H134" s="9">
        <f t="shared" si="31"/>
        <v>7.1400000000000005E-2</v>
      </c>
      <c r="I134" s="9">
        <f t="shared" si="45"/>
        <v>5.1400000000000001E-2</v>
      </c>
      <c r="J134" s="104">
        <f t="shared" si="32"/>
        <v>2.0000000000000004E-2</v>
      </c>
      <c r="K134" s="35">
        <f t="shared" si="51"/>
        <v>47727</v>
      </c>
      <c r="L134" s="7">
        <f t="shared" si="46"/>
        <v>99</v>
      </c>
      <c r="M134" s="10">
        <f t="shared" si="33"/>
        <v>3074.83</v>
      </c>
      <c r="N134" s="10">
        <f t="shared" si="34"/>
        <v>1666.666666666657</v>
      </c>
      <c r="O134" s="10">
        <f t="shared" si="47"/>
        <v>1408.1666666666586</v>
      </c>
      <c r="P134" s="8">
        <f t="shared" si="48"/>
        <v>234999.99999999863</v>
      </c>
      <c r="Q134" s="9">
        <f t="shared" si="35"/>
        <v>7.1400000000000005E-2</v>
      </c>
      <c r="R134" s="9">
        <v>0</v>
      </c>
      <c r="S134" s="29">
        <f t="shared" si="36"/>
        <v>7.1400000000000005E-2</v>
      </c>
      <c r="T134" s="70">
        <f t="shared" si="52"/>
        <v>47727</v>
      </c>
      <c r="U134" s="7">
        <f t="shared" si="37"/>
        <v>99</v>
      </c>
      <c r="V134" s="10">
        <f t="shared" si="38"/>
        <v>3573.22</v>
      </c>
      <c r="W134" s="10">
        <f t="shared" si="39"/>
        <v>1251.3070288407403</v>
      </c>
      <c r="X134" s="10">
        <f t="shared" si="40"/>
        <v>2321.9129711592595</v>
      </c>
      <c r="Y134" s="8">
        <f t="shared" si="49"/>
        <v>311815.61043083464</v>
      </c>
      <c r="Z134" s="9">
        <f t="shared" si="41"/>
        <v>6.9000000000000006E-2</v>
      </c>
      <c r="AA134" s="9">
        <f t="shared" si="42"/>
        <v>0.02</v>
      </c>
      <c r="AB134" s="29">
        <f t="shared" si="43"/>
        <v>8.900000000000001E-2</v>
      </c>
    </row>
    <row r="135" spans="2:28" ht="14.5" x14ac:dyDescent="0.35">
      <c r="B135" s="70">
        <f t="shared" si="50"/>
        <v>47757</v>
      </c>
      <c r="C135" s="38">
        <f t="shared" si="27"/>
        <v>100</v>
      </c>
      <c r="D135" s="10">
        <f t="shared" si="28"/>
        <v>2058.33</v>
      </c>
      <c r="E135" s="10">
        <f t="shared" si="29"/>
        <v>1666.666666666657</v>
      </c>
      <c r="F135" s="10">
        <f t="shared" si="30"/>
        <v>391.66666666666447</v>
      </c>
      <c r="G135" s="8">
        <f t="shared" si="44"/>
        <v>233333.33333333198</v>
      </c>
      <c r="H135" s="9">
        <f t="shared" si="31"/>
        <v>7.1400000000000005E-2</v>
      </c>
      <c r="I135" s="9">
        <f t="shared" si="45"/>
        <v>5.1400000000000001E-2</v>
      </c>
      <c r="J135" s="104">
        <f t="shared" si="32"/>
        <v>2.0000000000000004E-2</v>
      </c>
      <c r="K135" s="35">
        <f t="shared" si="51"/>
        <v>47757</v>
      </c>
      <c r="L135" s="7">
        <f t="shared" si="46"/>
        <v>100</v>
      </c>
      <c r="M135" s="10">
        <f t="shared" si="33"/>
        <v>3064.92</v>
      </c>
      <c r="N135" s="10">
        <f t="shared" si="34"/>
        <v>1666.666666666657</v>
      </c>
      <c r="O135" s="10">
        <f t="shared" si="47"/>
        <v>1398.2499999999918</v>
      </c>
      <c r="P135" s="8">
        <f t="shared" si="48"/>
        <v>233333.33333333198</v>
      </c>
      <c r="Q135" s="9">
        <f t="shared" si="35"/>
        <v>7.1400000000000005E-2</v>
      </c>
      <c r="R135" s="9">
        <v>0</v>
      </c>
      <c r="S135" s="29">
        <f t="shared" si="36"/>
        <v>7.1400000000000005E-2</v>
      </c>
      <c r="T135" s="70">
        <f t="shared" si="52"/>
        <v>47757</v>
      </c>
      <c r="U135" s="7">
        <f t="shared" si="37"/>
        <v>100</v>
      </c>
      <c r="V135" s="10">
        <f t="shared" si="38"/>
        <v>3573.22</v>
      </c>
      <c r="W135" s="10">
        <f t="shared" si="39"/>
        <v>1260.5875559713095</v>
      </c>
      <c r="X135" s="10">
        <f t="shared" si="40"/>
        <v>2312.6324440286903</v>
      </c>
      <c r="Y135" s="8">
        <f t="shared" si="49"/>
        <v>310555.02287486335</v>
      </c>
      <c r="Z135" s="9">
        <f t="shared" si="41"/>
        <v>6.9000000000000006E-2</v>
      </c>
      <c r="AA135" s="9">
        <f t="shared" si="42"/>
        <v>0.02</v>
      </c>
      <c r="AB135" s="29">
        <f t="shared" si="43"/>
        <v>8.900000000000001E-2</v>
      </c>
    </row>
    <row r="136" spans="2:28" ht="14.5" x14ac:dyDescent="0.35">
      <c r="B136" s="70">
        <f t="shared" si="50"/>
        <v>47788</v>
      </c>
      <c r="C136" s="38">
        <f t="shared" si="27"/>
        <v>101</v>
      </c>
      <c r="D136" s="10">
        <f t="shared" si="28"/>
        <v>2055.56</v>
      </c>
      <c r="E136" s="10">
        <f t="shared" si="29"/>
        <v>1666.666666666657</v>
      </c>
      <c r="F136" s="10">
        <f t="shared" si="30"/>
        <v>388.8888888888867</v>
      </c>
      <c r="G136" s="8">
        <f t="shared" si="44"/>
        <v>231666.66666666532</v>
      </c>
      <c r="H136" s="9">
        <f t="shared" si="31"/>
        <v>7.1400000000000005E-2</v>
      </c>
      <c r="I136" s="9">
        <f t="shared" si="45"/>
        <v>5.1400000000000001E-2</v>
      </c>
      <c r="J136" s="104">
        <f t="shared" si="32"/>
        <v>2.0000000000000004E-2</v>
      </c>
      <c r="K136" s="35">
        <f t="shared" si="51"/>
        <v>47788</v>
      </c>
      <c r="L136" s="7">
        <f t="shared" si="46"/>
        <v>101</v>
      </c>
      <c r="M136" s="10">
        <f t="shared" si="33"/>
        <v>3055</v>
      </c>
      <c r="N136" s="10">
        <f t="shared" si="34"/>
        <v>1666.666666666657</v>
      </c>
      <c r="O136" s="10">
        <f t="shared" si="47"/>
        <v>1388.3333333333255</v>
      </c>
      <c r="P136" s="8">
        <f t="shared" si="48"/>
        <v>231666.66666666532</v>
      </c>
      <c r="Q136" s="9">
        <f t="shared" si="35"/>
        <v>7.1400000000000005E-2</v>
      </c>
      <c r="R136" s="9">
        <v>0</v>
      </c>
      <c r="S136" s="29">
        <f t="shared" si="36"/>
        <v>7.1400000000000005E-2</v>
      </c>
      <c r="T136" s="70">
        <f t="shared" si="52"/>
        <v>47788</v>
      </c>
      <c r="U136" s="7">
        <f t="shared" si="37"/>
        <v>101</v>
      </c>
      <c r="V136" s="10">
        <f t="shared" si="38"/>
        <v>3573.22</v>
      </c>
      <c r="W136" s="10">
        <f t="shared" si="39"/>
        <v>1269.9369136780961</v>
      </c>
      <c r="X136" s="10">
        <f t="shared" si="40"/>
        <v>2303.2830863219037</v>
      </c>
      <c r="Y136" s="8">
        <f t="shared" si="49"/>
        <v>309285.08596118528</v>
      </c>
      <c r="Z136" s="9">
        <f t="shared" si="41"/>
        <v>6.9000000000000006E-2</v>
      </c>
      <c r="AA136" s="9">
        <f t="shared" si="42"/>
        <v>0.02</v>
      </c>
      <c r="AB136" s="29">
        <f t="shared" si="43"/>
        <v>8.900000000000001E-2</v>
      </c>
    </row>
    <row r="137" spans="2:28" ht="14.5" x14ac:dyDescent="0.35">
      <c r="B137" s="70">
        <f t="shared" si="50"/>
        <v>47818</v>
      </c>
      <c r="C137" s="38">
        <f t="shared" si="27"/>
        <v>102</v>
      </c>
      <c r="D137" s="10">
        <f t="shared" si="28"/>
        <v>2052.7800000000002</v>
      </c>
      <c r="E137" s="10">
        <f t="shared" si="29"/>
        <v>1666.666666666657</v>
      </c>
      <c r="F137" s="10">
        <f t="shared" si="30"/>
        <v>386.11111111110898</v>
      </c>
      <c r="G137" s="8">
        <f t="shared" si="44"/>
        <v>229999.99999999866</v>
      </c>
      <c r="H137" s="9">
        <f t="shared" si="31"/>
        <v>7.1400000000000005E-2</v>
      </c>
      <c r="I137" s="9">
        <f t="shared" si="45"/>
        <v>5.1400000000000001E-2</v>
      </c>
      <c r="J137" s="104">
        <f t="shared" si="32"/>
        <v>2.0000000000000004E-2</v>
      </c>
      <c r="K137" s="35">
        <f t="shared" si="51"/>
        <v>47818</v>
      </c>
      <c r="L137" s="7">
        <f t="shared" si="46"/>
        <v>102</v>
      </c>
      <c r="M137" s="10">
        <f t="shared" si="33"/>
        <v>3045.08</v>
      </c>
      <c r="N137" s="10">
        <f t="shared" si="34"/>
        <v>1666.666666666657</v>
      </c>
      <c r="O137" s="10">
        <f t="shared" si="47"/>
        <v>1378.4166666666588</v>
      </c>
      <c r="P137" s="8">
        <f t="shared" si="48"/>
        <v>229999.99999999866</v>
      </c>
      <c r="Q137" s="9">
        <f t="shared" si="35"/>
        <v>7.1400000000000005E-2</v>
      </c>
      <c r="R137" s="9">
        <v>0</v>
      </c>
      <c r="S137" s="29">
        <f t="shared" si="36"/>
        <v>7.1400000000000005E-2</v>
      </c>
      <c r="T137" s="70">
        <f t="shared" si="52"/>
        <v>47818</v>
      </c>
      <c r="U137" s="7">
        <f t="shared" si="37"/>
        <v>102</v>
      </c>
      <c r="V137" s="10">
        <f t="shared" si="38"/>
        <v>3573.22</v>
      </c>
      <c r="W137" s="10">
        <f t="shared" si="39"/>
        <v>1279.3556124545421</v>
      </c>
      <c r="X137" s="10">
        <f t="shared" si="40"/>
        <v>2293.8643875454577</v>
      </c>
      <c r="Y137" s="8">
        <f t="shared" si="49"/>
        <v>308005.73034873075</v>
      </c>
      <c r="Z137" s="9">
        <f t="shared" si="41"/>
        <v>6.9000000000000006E-2</v>
      </c>
      <c r="AA137" s="9">
        <f t="shared" si="42"/>
        <v>0.02</v>
      </c>
      <c r="AB137" s="29">
        <f t="shared" si="43"/>
        <v>8.900000000000001E-2</v>
      </c>
    </row>
    <row r="138" spans="2:28" ht="14.5" x14ac:dyDescent="0.35">
      <c r="B138" s="70">
        <f t="shared" si="50"/>
        <v>47849</v>
      </c>
      <c r="C138" s="38">
        <f t="shared" si="27"/>
        <v>103</v>
      </c>
      <c r="D138" s="10">
        <f t="shared" si="28"/>
        <v>2050</v>
      </c>
      <c r="E138" s="10">
        <f t="shared" si="29"/>
        <v>1666.666666666657</v>
      </c>
      <c r="F138" s="10">
        <f t="shared" si="30"/>
        <v>383.33333333333121</v>
      </c>
      <c r="G138" s="8">
        <f t="shared" si="44"/>
        <v>228333.333333332</v>
      </c>
      <c r="H138" s="9">
        <f t="shared" si="31"/>
        <v>7.1400000000000005E-2</v>
      </c>
      <c r="I138" s="9">
        <f t="shared" si="45"/>
        <v>5.1400000000000001E-2</v>
      </c>
      <c r="J138" s="104">
        <f t="shared" si="32"/>
        <v>2.0000000000000004E-2</v>
      </c>
      <c r="K138" s="35">
        <f t="shared" si="51"/>
        <v>47849</v>
      </c>
      <c r="L138" s="7">
        <f t="shared" si="46"/>
        <v>103</v>
      </c>
      <c r="M138" s="10">
        <f t="shared" si="33"/>
        <v>3035.17</v>
      </c>
      <c r="N138" s="10">
        <f t="shared" si="34"/>
        <v>1666.666666666657</v>
      </c>
      <c r="O138" s="10">
        <f t="shared" si="47"/>
        <v>1368.499999999992</v>
      </c>
      <c r="P138" s="8">
        <f t="shared" si="48"/>
        <v>228333.333333332</v>
      </c>
      <c r="Q138" s="9">
        <f t="shared" si="35"/>
        <v>7.1400000000000005E-2</v>
      </c>
      <c r="R138" s="9">
        <v>0</v>
      </c>
      <c r="S138" s="29">
        <f t="shared" si="36"/>
        <v>7.1400000000000005E-2</v>
      </c>
      <c r="T138" s="70">
        <f t="shared" si="52"/>
        <v>47849</v>
      </c>
      <c r="U138" s="7">
        <f t="shared" si="37"/>
        <v>103</v>
      </c>
      <c r="V138" s="10">
        <f t="shared" si="38"/>
        <v>3573.22</v>
      </c>
      <c r="W138" s="10">
        <f t="shared" si="39"/>
        <v>1288.8441665802466</v>
      </c>
      <c r="X138" s="10">
        <f t="shared" si="40"/>
        <v>2284.3758334197532</v>
      </c>
      <c r="Y138" s="8">
        <f t="shared" si="49"/>
        <v>306716.88618215051</v>
      </c>
      <c r="Z138" s="9">
        <f t="shared" si="41"/>
        <v>6.9000000000000006E-2</v>
      </c>
      <c r="AA138" s="9">
        <f t="shared" si="42"/>
        <v>0.02</v>
      </c>
      <c r="AB138" s="29">
        <f t="shared" si="43"/>
        <v>8.900000000000001E-2</v>
      </c>
    </row>
    <row r="139" spans="2:28" ht="14.5" x14ac:dyDescent="0.35">
      <c r="B139" s="70">
        <f t="shared" si="50"/>
        <v>47880</v>
      </c>
      <c r="C139" s="38">
        <f t="shared" si="27"/>
        <v>104</v>
      </c>
      <c r="D139" s="10">
        <f t="shared" si="28"/>
        <v>2047.22</v>
      </c>
      <c r="E139" s="10">
        <f t="shared" si="29"/>
        <v>1666.666666666657</v>
      </c>
      <c r="F139" s="10">
        <f t="shared" si="30"/>
        <v>380.55555555555338</v>
      </c>
      <c r="G139" s="8">
        <f t="shared" si="44"/>
        <v>226666.66666666535</v>
      </c>
      <c r="H139" s="9">
        <f t="shared" si="31"/>
        <v>7.1400000000000005E-2</v>
      </c>
      <c r="I139" s="9">
        <f t="shared" si="45"/>
        <v>5.1400000000000001E-2</v>
      </c>
      <c r="J139" s="104">
        <f t="shared" si="32"/>
        <v>2.0000000000000004E-2</v>
      </c>
      <c r="K139" s="35">
        <f t="shared" si="51"/>
        <v>47880</v>
      </c>
      <c r="L139" s="7">
        <f t="shared" si="46"/>
        <v>104</v>
      </c>
      <c r="M139" s="10">
        <f t="shared" si="33"/>
        <v>3025.25</v>
      </c>
      <c r="N139" s="10">
        <f t="shared" si="34"/>
        <v>1666.666666666657</v>
      </c>
      <c r="O139" s="10">
        <f t="shared" si="47"/>
        <v>1358.5833333333255</v>
      </c>
      <c r="P139" s="8">
        <f t="shared" si="48"/>
        <v>226666.66666666535</v>
      </c>
      <c r="Q139" s="9">
        <f t="shared" si="35"/>
        <v>7.1400000000000005E-2</v>
      </c>
      <c r="R139" s="9">
        <v>0</v>
      </c>
      <c r="S139" s="29">
        <f t="shared" si="36"/>
        <v>7.1400000000000005E-2</v>
      </c>
      <c r="T139" s="70">
        <f t="shared" si="52"/>
        <v>47880</v>
      </c>
      <c r="U139" s="7">
        <f t="shared" si="37"/>
        <v>104</v>
      </c>
      <c r="V139" s="10">
        <f t="shared" si="38"/>
        <v>3573.22</v>
      </c>
      <c r="W139" s="10">
        <f t="shared" si="39"/>
        <v>1298.40309414905</v>
      </c>
      <c r="X139" s="10">
        <f t="shared" si="40"/>
        <v>2274.8169058509498</v>
      </c>
      <c r="Y139" s="8">
        <f t="shared" si="49"/>
        <v>305418.48308800143</v>
      </c>
      <c r="Z139" s="9">
        <f t="shared" si="41"/>
        <v>6.9000000000000006E-2</v>
      </c>
      <c r="AA139" s="9">
        <f t="shared" si="42"/>
        <v>0.02</v>
      </c>
      <c r="AB139" s="29">
        <f t="shared" si="43"/>
        <v>8.900000000000001E-2</v>
      </c>
    </row>
    <row r="140" spans="2:28" ht="14.5" x14ac:dyDescent="0.35">
      <c r="B140" s="70">
        <f t="shared" si="50"/>
        <v>47908</v>
      </c>
      <c r="C140" s="38">
        <f t="shared" si="27"/>
        <v>105</v>
      </c>
      <c r="D140" s="10">
        <f t="shared" si="28"/>
        <v>2044.44</v>
      </c>
      <c r="E140" s="10">
        <f t="shared" si="29"/>
        <v>1666.666666666657</v>
      </c>
      <c r="F140" s="10">
        <f t="shared" si="30"/>
        <v>377.77777777777561</v>
      </c>
      <c r="G140" s="8">
        <f t="shared" si="44"/>
        <v>224999.99999999869</v>
      </c>
      <c r="H140" s="9">
        <f t="shared" si="31"/>
        <v>7.1400000000000005E-2</v>
      </c>
      <c r="I140" s="9">
        <f t="shared" si="45"/>
        <v>5.1400000000000001E-2</v>
      </c>
      <c r="J140" s="104">
        <f t="shared" si="32"/>
        <v>2.0000000000000004E-2</v>
      </c>
      <c r="K140" s="35">
        <f t="shared" si="51"/>
        <v>47908</v>
      </c>
      <c r="L140" s="7">
        <f t="shared" si="46"/>
        <v>105</v>
      </c>
      <c r="M140" s="10">
        <f t="shared" si="33"/>
        <v>3015.33</v>
      </c>
      <c r="N140" s="10">
        <f t="shared" si="34"/>
        <v>1666.666666666657</v>
      </c>
      <c r="O140" s="10">
        <f t="shared" si="47"/>
        <v>1348.666666666659</v>
      </c>
      <c r="P140" s="8">
        <f t="shared" si="48"/>
        <v>224999.99999999869</v>
      </c>
      <c r="Q140" s="9">
        <f t="shared" si="35"/>
        <v>7.1400000000000005E-2</v>
      </c>
      <c r="R140" s="9">
        <v>0</v>
      </c>
      <c r="S140" s="29">
        <f t="shared" si="36"/>
        <v>7.1400000000000005E-2</v>
      </c>
      <c r="T140" s="70">
        <f t="shared" si="52"/>
        <v>47908</v>
      </c>
      <c r="U140" s="7">
        <f t="shared" si="37"/>
        <v>105</v>
      </c>
      <c r="V140" s="10">
        <f t="shared" si="38"/>
        <v>3573.22</v>
      </c>
      <c r="W140" s="10">
        <f t="shared" si="39"/>
        <v>1308.0329170973223</v>
      </c>
      <c r="X140" s="10">
        <f t="shared" si="40"/>
        <v>2265.1870829026775</v>
      </c>
      <c r="Y140" s="8">
        <f t="shared" si="49"/>
        <v>304110.45017090411</v>
      </c>
      <c r="Z140" s="9">
        <f t="shared" si="41"/>
        <v>6.9000000000000006E-2</v>
      </c>
      <c r="AA140" s="9">
        <f t="shared" si="42"/>
        <v>0.02</v>
      </c>
      <c r="AB140" s="29">
        <f t="shared" si="43"/>
        <v>8.900000000000001E-2</v>
      </c>
    </row>
    <row r="141" spans="2:28" ht="14.5" x14ac:dyDescent="0.35">
      <c r="B141" s="70">
        <f t="shared" si="50"/>
        <v>47939</v>
      </c>
      <c r="C141" s="38">
        <f t="shared" si="27"/>
        <v>106</v>
      </c>
      <c r="D141" s="10">
        <f t="shared" si="28"/>
        <v>2041.67</v>
      </c>
      <c r="E141" s="10">
        <f t="shared" si="29"/>
        <v>1666.666666666657</v>
      </c>
      <c r="F141" s="10">
        <f t="shared" si="30"/>
        <v>374.9999999999979</v>
      </c>
      <c r="G141" s="8">
        <f t="shared" si="44"/>
        <v>223333.33333333203</v>
      </c>
      <c r="H141" s="9">
        <f t="shared" si="31"/>
        <v>7.1400000000000005E-2</v>
      </c>
      <c r="I141" s="9">
        <f t="shared" si="45"/>
        <v>5.1400000000000001E-2</v>
      </c>
      <c r="J141" s="104">
        <f t="shared" si="32"/>
        <v>2.0000000000000004E-2</v>
      </c>
      <c r="K141" s="35">
        <f t="shared" si="51"/>
        <v>47939</v>
      </c>
      <c r="L141" s="7">
        <f t="shared" si="46"/>
        <v>106</v>
      </c>
      <c r="M141" s="10">
        <f t="shared" si="33"/>
        <v>3005.42</v>
      </c>
      <c r="N141" s="10">
        <f t="shared" si="34"/>
        <v>1666.666666666657</v>
      </c>
      <c r="O141" s="10">
        <f t="shared" si="47"/>
        <v>1338.7499999999923</v>
      </c>
      <c r="P141" s="8">
        <f t="shared" si="48"/>
        <v>223333.33333333203</v>
      </c>
      <c r="Q141" s="9">
        <f t="shared" si="35"/>
        <v>7.1400000000000005E-2</v>
      </c>
      <c r="R141" s="9">
        <v>0</v>
      </c>
      <c r="S141" s="29">
        <f t="shared" si="36"/>
        <v>7.1400000000000005E-2</v>
      </c>
      <c r="T141" s="70">
        <f t="shared" si="52"/>
        <v>47939</v>
      </c>
      <c r="U141" s="7">
        <f t="shared" si="37"/>
        <v>106</v>
      </c>
      <c r="V141" s="10">
        <f t="shared" si="38"/>
        <v>3573.22</v>
      </c>
      <c r="W141" s="10">
        <f t="shared" si="39"/>
        <v>1317.7341612324608</v>
      </c>
      <c r="X141" s="10">
        <f t="shared" si="40"/>
        <v>2255.485838767539</v>
      </c>
      <c r="Y141" s="8">
        <f t="shared" si="49"/>
        <v>302792.71600967163</v>
      </c>
      <c r="Z141" s="9">
        <f t="shared" si="41"/>
        <v>6.9000000000000006E-2</v>
      </c>
      <c r="AA141" s="9">
        <f t="shared" si="42"/>
        <v>0.02</v>
      </c>
      <c r="AB141" s="29">
        <f t="shared" si="43"/>
        <v>8.900000000000001E-2</v>
      </c>
    </row>
    <row r="142" spans="2:28" ht="14.5" x14ac:dyDescent="0.35">
      <c r="B142" s="70">
        <f t="shared" si="50"/>
        <v>47969</v>
      </c>
      <c r="C142" s="38">
        <f t="shared" si="27"/>
        <v>107</v>
      </c>
      <c r="D142" s="10">
        <f t="shared" si="28"/>
        <v>2038.89</v>
      </c>
      <c r="E142" s="10">
        <f t="shared" si="29"/>
        <v>1666.666666666657</v>
      </c>
      <c r="F142" s="10">
        <f t="shared" si="30"/>
        <v>372.22222222222013</v>
      </c>
      <c r="G142" s="8">
        <f t="shared" si="44"/>
        <v>221666.66666666538</v>
      </c>
      <c r="H142" s="9">
        <f t="shared" si="31"/>
        <v>7.1400000000000005E-2</v>
      </c>
      <c r="I142" s="9">
        <f t="shared" si="45"/>
        <v>5.1400000000000001E-2</v>
      </c>
      <c r="J142" s="104">
        <f t="shared" si="32"/>
        <v>2.0000000000000004E-2</v>
      </c>
      <c r="K142" s="35">
        <f t="shared" si="51"/>
        <v>47969</v>
      </c>
      <c r="L142" s="7">
        <f t="shared" si="46"/>
        <v>107</v>
      </c>
      <c r="M142" s="10">
        <f t="shared" si="33"/>
        <v>2995.5</v>
      </c>
      <c r="N142" s="10">
        <f t="shared" si="34"/>
        <v>1666.666666666657</v>
      </c>
      <c r="O142" s="10">
        <f t="shared" si="47"/>
        <v>1328.8333333333258</v>
      </c>
      <c r="P142" s="8">
        <f t="shared" si="48"/>
        <v>221666.66666666538</v>
      </c>
      <c r="Q142" s="9">
        <f t="shared" si="35"/>
        <v>7.1400000000000005E-2</v>
      </c>
      <c r="R142" s="9">
        <v>0</v>
      </c>
      <c r="S142" s="29">
        <f t="shared" si="36"/>
        <v>7.1400000000000005E-2</v>
      </c>
      <c r="T142" s="70">
        <f t="shared" si="52"/>
        <v>47969</v>
      </c>
      <c r="U142" s="7">
        <f t="shared" si="37"/>
        <v>107</v>
      </c>
      <c r="V142" s="10">
        <f t="shared" si="38"/>
        <v>3573.22</v>
      </c>
      <c r="W142" s="10">
        <f t="shared" si="39"/>
        <v>1327.5073562616017</v>
      </c>
      <c r="X142" s="10">
        <f t="shared" si="40"/>
        <v>2245.7126437383981</v>
      </c>
      <c r="Y142" s="8">
        <f t="shared" si="49"/>
        <v>301465.20865341002</v>
      </c>
      <c r="Z142" s="9">
        <f t="shared" si="41"/>
        <v>6.9000000000000006E-2</v>
      </c>
      <c r="AA142" s="9">
        <f t="shared" si="42"/>
        <v>0.02</v>
      </c>
      <c r="AB142" s="29">
        <f t="shared" si="43"/>
        <v>8.900000000000001E-2</v>
      </c>
    </row>
    <row r="143" spans="2:28" ht="14.5" x14ac:dyDescent="0.35">
      <c r="B143" s="70">
        <f t="shared" si="50"/>
        <v>48000</v>
      </c>
      <c r="C143" s="38">
        <f t="shared" si="27"/>
        <v>108</v>
      </c>
      <c r="D143" s="10">
        <f t="shared" si="28"/>
        <v>2036.11</v>
      </c>
      <c r="E143" s="10">
        <f t="shared" si="29"/>
        <v>1666.666666666657</v>
      </c>
      <c r="F143" s="10">
        <f t="shared" si="30"/>
        <v>369.44444444444235</v>
      </c>
      <c r="G143" s="8">
        <f t="shared" si="44"/>
        <v>219999.99999999872</v>
      </c>
      <c r="H143" s="9">
        <f t="shared" si="31"/>
        <v>7.1400000000000005E-2</v>
      </c>
      <c r="I143" s="9">
        <f t="shared" si="45"/>
        <v>5.1400000000000001E-2</v>
      </c>
      <c r="J143" s="104">
        <f t="shared" si="32"/>
        <v>2.0000000000000004E-2</v>
      </c>
      <c r="K143" s="35">
        <f t="shared" si="51"/>
        <v>48000</v>
      </c>
      <c r="L143" s="7">
        <f t="shared" si="46"/>
        <v>108</v>
      </c>
      <c r="M143" s="10">
        <f t="shared" si="33"/>
        <v>2985.58</v>
      </c>
      <c r="N143" s="10">
        <f t="shared" si="34"/>
        <v>1666.666666666657</v>
      </c>
      <c r="O143" s="10">
        <f t="shared" si="47"/>
        <v>1318.916666666659</v>
      </c>
      <c r="P143" s="8">
        <f t="shared" si="48"/>
        <v>219999.99999999872</v>
      </c>
      <c r="Q143" s="9">
        <f t="shared" si="35"/>
        <v>7.1400000000000005E-2</v>
      </c>
      <c r="R143" s="9">
        <v>0</v>
      </c>
      <c r="S143" s="29">
        <f t="shared" si="36"/>
        <v>7.1400000000000005E-2</v>
      </c>
      <c r="T143" s="70">
        <f t="shared" si="52"/>
        <v>48000</v>
      </c>
      <c r="U143" s="7">
        <f t="shared" si="37"/>
        <v>108</v>
      </c>
      <c r="V143" s="10">
        <f t="shared" si="38"/>
        <v>3573.22</v>
      </c>
      <c r="W143" s="10">
        <f t="shared" si="39"/>
        <v>1337.3530358205417</v>
      </c>
      <c r="X143" s="10">
        <f t="shared" si="40"/>
        <v>2235.8669641794581</v>
      </c>
      <c r="Y143" s="8">
        <f t="shared" si="49"/>
        <v>300127.85561758949</v>
      </c>
      <c r="Z143" s="9">
        <f t="shared" si="41"/>
        <v>6.9000000000000006E-2</v>
      </c>
      <c r="AA143" s="9">
        <f t="shared" si="42"/>
        <v>0.02</v>
      </c>
      <c r="AB143" s="29">
        <f t="shared" si="43"/>
        <v>8.900000000000001E-2</v>
      </c>
    </row>
    <row r="144" spans="2:28" ht="14.5" x14ac:dyDescent="0.35">
      <c r="B144" s="70">
        <f t="shared" si="50"/>
        <v>48030</v>
      </c>
      <c r="C144" s="38">
        <f t="shared" si="27"/>
        <v>109</v>
      </c>
      <c r="D144" s="10">
        <f t="shared" si="28"/>
        <v>2033.33</v>
      </c>
      <c r="E144" s="10">
        <f t="shared" si="29"/>
        <v>1666.666666666657</v>
      </c>
      <c r="F144" s="10">
        <f t="shared" si="30"/>
        <v>366.66666666666464</v>
      </c>
      <c r="G144" s="8">
        <f t="shared" si="44"/>
        <v>218333.33333333206</v>
      </c>
      <c r="H144" s="9">
        <f t="shared" si="31"/>
        <v>7.1400000000000005E-2</v>
      </c>
      <c r="I144" s="9">
        <f t="shared" si="45"/>
        <v>5.1400000000000001E-2</v>
      </c>
      <c r="J144" s="104">
        <f t="shared" si="32"/>
        <v>2.0000000000000004E-2</v>
      </c>
      <c r="K144" s="35">
        <f t="shared" si="51"/>
        <v>48030</v>
      </c>
      <c r="L144" s="7">
        <f t="shared" si="46"/>
        <v>109</v>
      </c>
      <c r="M144" s="10">
        <f t="shared" si="33"/>
        <v>2975.67</v>
      </c>
      <c r="N144" s="10">
        <f t="shared" si="34"/>
        <v>1666.666666666657</v>
      </c>
      <c r="O144" s="10">
        <f t="shared" si="47"/>
        <v>1308.9999999999925</v>
      </c>
      <c r="P144" s="8">
        <f t="shared" si="48"/>
        <v>218333.33333333206</v>
      </c>
      <c r="Q144" s="9">
        <f t="shared" si="35"/>
        <v>7.1400000000000005E-2</v>
      </c>
      <c r="R144" s="9">
        <v>0</v>
      </c>
      <c r="S144" s="29">
        <f t="shared" si="36"/>
        <v>7.1400000000000005E-2</v>
      </c>
      <c r="T144" s="70">
        <f t="shared" si="52"/>
        <v>48030</v>
      </c>
      <c r="U144" s="7">
        <f t="shared" si="37"/>
        <v>109</v>
      </c>
      <c r="V144" s="10">
        <f t="shared" si="38"/>
        <v>3573.22</v>
      </c>
      <c r="W144" s="10">
        <f t="shared" si="39"/>
        <v>1347.2717375028774</v>
      </c>
      <c r="X144" s="10">
        <f t="shared" si="40"/>
        <v>2225.9482624971224</v>
      </c>
      <c r="Y144" s="8">
        <f t="shared" si="49"/>
        <v>298780.5838800866</v>
      </c>
      <c r="Z144" s="9">
        <f t="shared" si="41"/>
        <v>6.9000000000000006E-2</v>
      </c>
      <c r="AA144" s="9">
        <f t="shared" si="42"/>
        <v>0.02</v>
      </c>
      <c r="AB144" s="29">
        <f t="shared" si="43"/>
        <v>8.900000000000001E-2</v>
      </c>
    </row>
    <row r="145" spans="2:28" ht="14.5" x14ac:dyDescent="0.35">
      <c r="B145" s="70">
        <f t="shared" si="50"/>
        <v>48061</v>
      </c>
      <c r="C145" s="38">
        <f t="shared" si="27"/>
        <v>110</v>
      </c>
      <c r="D145" s="10">
        <f t="shared" si="28"/>
        <v>2030.56</v>
      </c>
      <c r="E145" s="10">
        <f t="shared" si="29"/>
        <v>1666.666666666657</v>
      </c>
      <c r="F145" s="10">
        <f t="shared" si="30"/>
        <v>363.88888888888687</v>
      </c>
      <c r="G145" s="8">
        <f t="shared" si="44"/>
        <v>216666.66666666541</v>
      </c>
      <c r="H145" s="9">
        <f t="shared" si="31"/>
        <v>7.1400000000000005E-2</v>
      </c>
      <c r="I145" s="9">
        <f t="shared" si="45"/>
        <v>5.1400000000000001E-2</v>
      </c>
      <c r="J145" s="104">
        <f t="shared" si="32"/>
        <v>2.0000000000000004E-2</v>
      </c>
      <c r="K145" s="35">
        <f t="shared" si="51"/>
        <v>48061</v>
      </c>
      <c r="L145" s="7">
        <f t="shared" si="46"/>
        <v>110</v>
      </c>
      <c r="M145" s="10">
        <f t="shared" si="33"/>
        <v>2965.75</v>
      </c>
      <c r="N145" s="10">
        <f t="shared" si="34"/>
        <v>1666.666666666657</v>
      </c>
      <c r="O145" s="10">
        <f t="shared" si="47"/>
        <v>1299.083333333326</v>
      </c>
      <c r="P145" s="8">
        <f t="shared" si="48"/>
        <v>216666.66666666541</v>
      </c>
      <c r="Q145" s="9">
        <f t="shared" si="35"/>
        <v>7.1400000000000005E-2</v>
      </c>
      <c r="R145" s="9">
        <v>0</v>
      </c>
      <c r="S145" s="29">
        <f t="shared" si="36"/>
        <v>7.1400000000000005E-2</v>
      </c>
      <c r="T145" s="70">
        <f t="shared" si="52"/>
        <v>48061</v>
      </c>
      <c r="U145" s="7">
        <f t="shared" si="37"/>
        <v>110</v>
      </c>
      <c r="V145" s="10">
        <f t="shared" si="38"/>
        <v>3573.23</v>
      </c>
      <c r="W145" s="10">
        <f t="shared" si="39"/>
        <v>1357.2740028893577</v>
      </c>
      <c r="X145" s="10">
        <f t="shared" si="40"/>
        <v>2215.9559971106423</v>
      </c>
      <c r="Y145" s="8">
        <f t="shared" si="49"/>
        <v>297423.30987719726</v>
      </c>
      <c r="Z145" s="9">
        <f t="shared" si="41"/>
        <v>6.9000000000000006E-2</v>
      </c>
      <c r="AA145" s="9">
        <f t="shared" si="42"/>
        <v>0.02</v>
      </c>
      <c r="AB145" s="29">
        <f t="shared" si="43"/>
        <v>8.900000000000001E-2</v>
      </c>
    </row>
    <row r="146" spans="2:28" ht="14.5" x14ac:dyDescent="0.35">
      <c r="B146" s="70">
        <f t="shared" si="50"/>
        <v>48092</v>
      </c>
      <c r="C146" s="38">
        <f t="shared" si="27"/>
        <v>111</v>
      </c>
      <c r="D146" s="10">
        <f t="shared" si="28"/>
        <v>2027.78</v>
      </c>
      <c r="E146" s="10">
        <f t="shared" si="29"/>
        <v>1666.666666666657</v>
      </c>
      <c r="F146" s="10">
        <f t="shared" si="30"/>
        <v>361.1111111111091</v>
      </c>
      <c r="G146" s="8">
        <f t="shared" si="44"/>
        <v>214999.99999999875</v>
      </c>
      <c r="H146" s="9">
        <f t="shared" si="31"/>
        <v>7.1400000000000005E-2</v>
      </c>
      <c r="I146" s="9">
        <f t="shared" si="45"/>
        <v>5.1400000000000001E-2</v>
      </c>
      <c r="J146" s="104">
        <f t="shared" si="32"/>
        <v>2.0000000000000004E-2</v>
      </c>
      <c r="K146" s="35">
        <f t="shared" si="51"/>
        <v>48092</v>
      </c>
      <c r="L146" s="7">
        <f t="shared" si="46"/>
        <v>111</v>
      </c>
      <c r="M146" s="10">
        <f t="shared" si="33"/>
        <v>2955.83</v>
      </c>
      <c r="N146" s="10">
        <f t="shared" si="34"/>
        <v>1666.666666666657</v>
      </c>
      <c r="O146" s="10">
        <f t="shared" si="47"/>
        <v>1289.1666666666592</v>
      </c>
      <c r="P146" s="8">
        <f t="shared" si="48"/>
        <v>214999.99999999875</v>
      </c>
      <c r="Q146" s="9">
        <f t="shared" si="35"/>
        <v>7.1400000000000005E-2</v>
      </c>
      <c r="R146" s="9">
        <v>0</v>
      </c>
      <c r="S146" s="29">
        <f t="shared" si="36"/>
        <v>7.1400000000000005E-2</v>
      </c>
      <c r="T146" s="70">
        <f t="shared" si="52"/>
        <v>48092</v>
      </c>
      <c r="U146" s="7">
        <f t="shared" si="37"/>
        <v>111</v>
      </c>
      <c r="V146" s="10">
        <f t="shared" si="38"/>
        <v>3573.22</v>
      </c>
      <c r="W146" s="10">
        <f t="shared" si="39"/>
        <v>1367.3304517441202</v>
      </c>
      <c r="X146" s="10">
        <f t="shared" si="40"/>
        <v>2205.8895482558796</v>
      </c>
      <c r="Y146" s="8">
        <f t="shared" si="49"/>
        <v>296055.97942545312</v>
      </c>
      <c r="Z146" s="9">
        <f t="shared" si="41"/>
        <v>6.9000000000000006E-2</v>
      </c>
      <c r="AA146" s="9">
        <f t="shared" si="42"/>
        <v>0.02</v>
      </c>
      <c r="AB146" s="29">
        <f t="shared" si="43"/>
        <v>8.900000000000001E-2</v>
      </c>
    </row>
    <row r="147" spans="2:28" ht="14.5" x14ac:dyDescent="0.35">
      <c r="B147" s="70">
        <f t="shared" si="50"/>
        <v>48122</v>
      </c>
      <c r="C147" s="38">
        <f t="shared" si="27"/>
        <v>112</v>
      </c>
      <c r="D147" s="10">
        <f t="shared" si="28"/>
        <v>2025</v>
      </c>
      <c r="E147" s="10">
        <f t="shared" si="29"/>
        <v>1666.666666666657</v>
      </c>
      <c r="F147" s="10">
        <f t="shared" si="30"/>
        <v>358.33333333333127</v>
      </c>
      <c r="G147" s="8">
        <f t="shared" si="44"/>
        <v>213333.33333333209</v>
      </c>
      <c r="H147" s="9">
        <f t="shared" si="31"/>
        <v>7.1400000000000005E-2</v>
      </c>
      <c r="I147" s="9">
        <f t="shared" si="45"/>
        <v>5.1400000000000001E-2</v>
      </c>
      <c r="J147" s="104">
        <f t="shared" si="32"/>
        <v>2.0000000000000004E-2</v>
      </c>
      <c r="K147" s="35">
        <f t="shared" si="51"/>
        <v>48122</v>
      </c>
      <c r="L147" s="7">
        <f t="shared" si="46"/>
        <v>112</v>
      </c>
      <c r="M147" s="10">
        <f t="shared" si="33"/>
        <v>2945.92</v>
      </c>
      <c r="N147" s="10">
        <f t="shared" si="34"/>
        <v>1666.666666666657</v>
      </c>
      <c r="O147" s="10">
        <f t="shared" si="47"/>
        <v>1279.2499999999925</v>
      </c>
      <c r="P147" s="8">
        <f t="shared" si="48"/>
        <v>213333.33333333209</v>
      </c>
      <c r="Q147" s="9">
        <f t="shared" si="35"/>
        <v>7.1400000000000005E-2</v>
      </c>
      <c r="R147" s="9">
        <v>0</v>
      </c>
      <c r="S147" s="29">
        <f t="shared" si="36"/>
        <v>7.1400000000000005E-2</v>
      </c>
      <c r="T147" s="70">
        <f t="shared" si="52"/>
        <v>48122</v>
      </c>
      <c r="U147" s="7">
        <f t="shared" si="37"/>
        <v>112</v>
      </c>
      <c r="V147" s="10">
        <f t="shared" si="38"/>
        <v>3573.23</v>
      </c>
      <c r="W147" s="10">
        <f t="shared" si="39"/>
        <v>1377.481485927889</v>
      </c>
      <c r="X147" s="10">
        <f t="shared" si="40"/>
        <v>2195.748514072111</v>
      </c>
      <c r="Y147" s="8">
        <f t="shared" si="49"/>
        <v>294678.49793952523</v>
      </c>
      <c r="Z147" s="9">
        <f t="shared" si="41"/>
        <v>6.9000000000000006E-2</v>
      </c>
      <c r="AA147" s="9">
        <f t="shared" si="42"/>
        <v>0.02</v>
      </c>
      <c r="AB147" s="29">
        <f t="shared" si="43"/>
        <v>8.900000000000001E-2</v>
      </c>
    </row>
    <row r="148" spans="2:28" ht="14.5" x14ac:dyDescent="0.35">
      <c r="B148" s="70">
        <f t="shared" si="50"/>
        <v>48153</v>
      </c>
      <c r="C148" s="38">
        <f t="shared" si="27"/>
        <v>113</v>
      </c>
      <c r="D148" s="10">
        <f t="shared" si="28"/>
        <v>2022.22</v>
      </c>
      <c r="E148" s="10">
        <f t="shared" si="29"/>
        <v>1666.666666666657</v>
      </c>
      <c r="F148" s="10">
        <f t="shared" si="30"/>
        <v>355.55555555555355</v>
      </c>
      <c r="G148" s="8">
        <f t="shared" si="44"/>
        <v>211666.66666666543</v>
      </c>
      <c r="H148" s="9">
        <f t="shared" si="31"/>
        <v>7.1400000000000005E-2</v>
      </c>
      <c r="I148" s="9">
        <f t="shared" si="45"/>
        <v>5.1400000000000001E-2</v>
      </c>
      <c r="J148" s="104">
        <f t="shared" si="32"/>
        <v>2.0000000000000004E-2</v>
      </c>
      <c r="K148" s="35">
        <f t="shared" si="51"/>
        <v>48153</v>
      </c>
      <c r="L148" s="7">
        <f t="shared" si="46"/>
        <v>113</v>
      </c>
      <c r="M148" s="10">
        <f t="shared" si="33"/>
        <v>2936</v>
      </c>
      <c r="N148" s="10">
        <f t="shared" si="34"/>
        <v>1666.666666666657</v>
      </c>
      <c r="O148" s="10">
        <f t="shared" si="47"/>
        <v>1269.333333333326</v>
      </c>
      <c r="P148" s="8">
        <f t="shared" si="48"/>
        <v>211666.66666666543</v>
      </c>
      <c r="Q148" s="9">
        <f t="shared" si="35"/>
        <v>7.1400000000000005E-2</v>
      </c>
      <c r="R148" s="9">
        <v>0</v>
      </c>
      <c r="S148" s="29">
        <f t="shared" si="36"/>
        <v>7.1400000000000005E-2</v>
      </c>
      <c r="T148" s="70">
        <f t="shared" si="52"/>
        <v>48153</v>
      </c>
      <c r="U148" s="7">
        <f t="shared" si="37"/>
        <v>113</v>
      </c>
      <c r="V148" s="10">
        <f t="shared" si="38"/>
        <v>3573.22</v>
      </c>
      <c r="W148" s="10">
        <f t="shared" si="39"/>
        <v>1387.687806948521</v>
      </c>
      <c r="X148" s="10">
        <f t="shared" si="40"/>
        <v>2185.5321930514788</v>
      </c>
      <c r="Y148" s="8">
        <f t="shared" si="49"/>
        <v>293290.81013257673</v>
      </c>
      <c r="Z148" s="9">
        <f t="shared" si="41"/>
        <v>6.9000000000000006E-2</v>
      </c>
      <c r="AA148" s="9">
        <f t="shared" si="42"/>
        <v>0.02</v>
      </c>
      <c r="AB148" s="29">
        <f t="shared" si="43"/>
        <v>8.900000000000001E-2</v>
      </c>
    </row>
    <row r="149" spans="2:28" ht="14.5" x14ac:dyDescent="0.35">
      <c r="B149" s="70">
        <f t="shared" si="50"/>
        <v>48183</v>
      </c>
      <c r="C149" s="38">
        <f t="shared" si="27"/>
        <v>114</v>
      </c>
      <c r="D149" s="10">
        <f t="shared" si="28"/>
        <v>2019.44</v>
      </c>
      <c r="E149" s="10">
        <f t="shared" si="29"/>
        <v>1666.666666666657</v>
      </c>
      <c r="F149" s="10">
        <f t="shared" si="30"/>
        <v>352.77777777777578</v>
      </c>
      <c r="G149" s="8">
        <f t="shared" si="44"/>
        <v>209999.99999999878</v>
      </c>
      <c r="H149" s="9">
        <f t="shared" si="31"/>
        <v>7.1400000000000005E-2</v>
      </c>
      <c r="I149" s="9">
        <f t="shared" si="45"/>
        <v>5.1400000000000001E-2</v>
      </c>
      <c r="J149" s="104">
        <f t="shared" si="32"/>
        <v>2.0000000000000004E-2</v>
      </c>
      <c r="K149" s="35">
        <f t="shared" si="51"/>
        <v>48183</v>
      </c>
      <c r="L149" s="7">
        <f t="shared" si="46"/>
        <v>114</v>
      </c>
      <c r="M149" s="10">
        <f t="shared" si="33"/>
        <v>2926.08</v>
      </c>
      <c r="N149" s="10">
        <f t="shared" si="34"/>
        <v>1666.666666666657</v>
      </c>
      <c r="O149" s="10">
        <f t="shared" si="47"/>
        <v>1259.4166666666595</v>
      </c>
      <c r="P149" s="8">
        <f t="shared" si="48"/>
        <v>209999.99999999878</v>
      </c>
      <c r="Q149" s="9">
        <f t="shared" si="35"/>
        <v>7.1400000000000005E-2</v>
      </c>
      <c r="R149" s="9">
        <v>0</v>
      </c>
      <c r="S149" s="29">
        <f t="shared" si="36"/>
        <v>7.1400000000000005E-2</v>
      </c>
      <c r="T149" s="70">
        <f t="shared" si="52"/>
        <v>48183</v>
      </c>
      <c r="U149" s="7">
        <f t="shared" si="37"/>
        <v>114</v>
      </c>
      <c r="V149" s="10">
        <f t="shared" si="38"/>
        <v>3573.23</v>
      </c>
      <c r="W149" s="10">
        <f t="shared" si="39"/>
        <v>1397.9898248500558</v>
      </c>
      <c r="X149" s="10">
        <f t="shared" si="40"/>
        <v>2175.2401751499442</v>
      </c>
      <c r="Y149" s="8">
        <f t="shared" si="49"/>
        <v>291892.82030772668</v>
      </c>
      <c r="Z149" s="9">
        <f t="shared" si="41"/>
        <v>6.9000000000000006E-2</v>
      </c>
      <c r="AA149" s="9">
        <f t="shared" si="42"/>
        <v>0.02</v>
      </c>
      <c r="AB149" s="29">
        <f t="shared" si="43"/>
        <v>8.900000000000001E-2</v>
      </c>
    </row>
    <row r="150" spans="2:28" ht="14.5" x14ac:dyDescent="0.35">
      <c r="B150" s="70">
        <f t="shared" si="50"/>
        <v>48214</v>
      </c>
      <c r="C150" s="38">
        <f t="shared" si="27"/>
        <v>115</v>
      </c>
      <c r="D150" s="10">
        <f t="shared" si="28"/>
        <v>2016.67</v>
      </c>
      <c r="E150" s="10">
        <f t="shared" si="29"/>
        <v>1666.666666666657</v>
      </c>
      <c r="F150" s="10">
        <f t="shared" si="30"/>
        <v>349.99999999999801</v>
      </c>
      <c r="G150" s="8">
        <f t="shared" si="44"/>
        <v>208333.33333333212</v>
      </c>
      <c r="H150" s="9">
        <f t="shared" si="31"/>
        <v>7.1400000000000005E-2</v>
      </c>
      <c r="I150" s="9">
        <f t="shared" si="45"/>
        <v>5.1400000000000001E-2</v>
      </c>
      <c r="J150" s="104">
        <f t="shared" si="32"/>
        <v>2.0000000000000004E-2</v>
      </c>
      <c r="K150" s="35">
        <f t="shared" si="51"/>
        <v>48214</v>
      </c>
      <c r="L150" s="7">
        <f t="shared" si="46"/>
        <v>115</v>
      </c>
      <c r="M150" s="10">
        <f t="shared" si="33"/>
        <v>2916.17</v>
      </c>
      <c r="N150" s="10">
        <f t="shared" si="34"/>
        <v>1666.666666666657</v>
      </c>
      <c r="O150" s="10">
        <f t="shared" si="47"/>
        <v>1249.499999999993</v>
      </c>
      <c r="P150" s="8">
        <f t="shared" si="48"/>
        <v>208333.33333333212</v>
      </c>
      <c r="Q150" s="9">
        <f t="shared" si="35"/>
        <v>7.1400000000000005E-2</v>
      </c>
      <c r="R150" s="9">
        <v>0</v>
      </c>
      <c r="S150" s="29">
        <f t="shared" si="36"/>
        <v>7.1400000000000005E-2</v>
      </c>
      <c r="T150" s="70">
        <f t="shared" si="52"/>
        <v>48214</v>
      </c>
      <c r="U150" s="7">
        <f t="shared" si="37"/>
        <v>115</v>
      </c>
      <c r="V150" s="10">
        <f t="shared" si="38"/>
        <v>3573.22</v>
      </c>
      <c r="W150" s="10">
        <f t="shared" si="39"/>
        <v>1408.3482493843603</v>
      </c>
      <c r="X150" s="10">
        <f t="shared" si="40"/>
        <v>2164.8717506156395</v>
      </c>
      <c r="Y150" s="8">
        <f t="shared" si="49"/>
        <v>290484.4720583423</v>
      </c>
      <c r="Z150" s="9">
        <f t="shared" si="41"/>
        <v>6.9000000000000006E-2</v>
      </c>
      <c r="AA150" s="9">
        <f t="shared" si="42"/>
        <v>0.02</v>
      </c>
      <c r="AB150" s="29">
        <f t="shared" si="43"/>
        <v>8.900000000000001E-2</v>
      </c>
    </row>
    <row r="151" spans="2:28" ht="14.5" x14ac:dyDescent="0.35">
      <c r="B151" s="70">
        <f t="shared" si="50"/>
        <v>48245</v>
      </c>
      <c r="C151" s="38">
        <f t="shared" si="27"/>
        <v>116</v>
      </c>
      <c r="D151" s="10">
        <f t="shared" si="28"/>
        <v>2013.89</v>
      </c>
      <c r="E151" s="10">
        <f t="shared" si="29"/>
        <v>1666.666666666657</v>
      </c>
      <c r="F151" s="10">
        <f t="shared" si="30"/>
        <v>347.2222222222203</v>
      </c>
      <c r="G151" s="8">
        <f t="shared" si="44"/>
        <v>206666.66666666546</v>
      </c>
      <c r="H151" s="9">
        <f t="shared" si="31"/>
        <v>7.1400000000000005E-2</v>
      </c>
      <c r="I151" s="9">
        <f t="shared" si="45"/>
        <v>5.1400000000000001E-2</v>
      </c>
      <c r="J151" s="104">
        <f t="shared" si="32"/>
        <v>2.0000000000000004E-2</v>
      </c>
      <c r="K151" s="35">
        <f t="shared" si="51"/>
        <v>48245</v>
      </c>
      <c r="L151" s="7">
        <f t="shared" si="46"/>
        <v>116</v>
      </c>
      <c r="M151" s="10">
        <f t="shared" si="33"/>
        <v>2906.25</v>
      </c>
      <c r="N151" s="10">
        <f t="shared" si="34"/>
        <v>1666.666666666657</v>
      </c>
      <c r="O151" s="10">
        <f t="shared" si="47"/>
        <v>1239.5833333333262</v>
      </c>
      <c r="P151" s="8">
        <f t="shared" si="48"/>
        <v>206666.66666666546</v>
      </c>
      <c r="Q151" s="9">
        <f t="shared" si="35"/>
        <v>7.1400000000000005E-2</v>
      </c>
      <c r="R151" s="9">
        <v>0</v>
      </c>
      <c r="S151" s="29">
        <f t="shared" si="36"/>
        <v>7.1400000000000005E-2</v>
      </c>
      <c r="T151" s="70">
        <f t="shared" si="52"/>
        <v>48245</v>
      </c>
      <c r="U151" s="7">
        <f t="shared" si="37"/>
        <v>116</v>
      </c>
      <c r="V151" s="10">
        <f t="shared" si="38"/>
        <v>3573.23</v>
      </c>
      <c r="W151" s="10">
        <f t="shared" si="39"/>
        <v>1418.8034989006278</v>
      </c>
      <c r="X151" s="10">
        <f t="shared" si="40"/>
        <v>2154.4265010993722</v>
      </c>
      <c r="Y151" s="8">
        <f t="shared" si="49"/>
        <v>289065.66855944169</v>
      </c>
      <c r="Z151" s="9">
        <f t="shared" si="41"/>
        <v>6.9000000000000006E-2</v>
      </c>
      <c r="AA151" s="9">
        <f t="shared" si="42"/>
        <v>0.02</v>
      </c>
      <c r="AB151" s="29">
        <f t="shared" si="43"/>
        <v>8.900000000000001E-2</v>
      </c>
    </row>
    <row r="152" spans="2:28" ht="14.5" x14ac:dyDescent="0.35">
      <c r="B152" s="70">
        <f t="shared" si="50"/>
        <v>48274</v>
      </c>
      <c r="C152" s="38">
        <f t="shared" si="27"/>
        <v>117</v>
      </c>
      <c r="D152" s="10">
        <f t="shared" si="28"/>
        <v>2011.11</v>
      </c>
      <c r="E152" s="10">
        <f t="shared" si="29"/>
        <v>1666.666666666657</v>
      </c>
      <c r="F152" s="10">
        <f t="shared" si="30"/>
        <v>344.44444444444252</v>
      </c>
      <c r="G152" s="8">
        <f t="shared" si="44"/>
        <v>204999.99999999881</v>
      </c>
      <c r="H152" s="9">
        <f t="shared" si="31"/>
        <v>7.1400000000000005E-2</v>
      </c>
      <c r="I152" s="9">
        <f t="shared" si="45"/>
        <v>5.1400000000000001E-2</v>
      </c>
      <c r="J152" s="104">
        <f t="shared" si="32"/>
        <v>2.0000000000000004E-2</v>
      </c>
      <c r="K152" s="35">
        <f t="shared" si="51"/>
        <v>48274</v>
      </c>
      <c r="L152" s="7">
        <f t="shared" si="46"/>
        <v>117</v>
      </c>
      <c r="M152" s="10">
        <f t="shared" si="33"/>
        <v>2896.33</v>
      </c>
      <c r="N152" s="10">
        <f t="shared" si="34"/>
        <v>1666.666666666657</v>
      </c>
      <c r="O152" s="10">
        <f t="shared" si="47"/>
        <v>1229.6666666666595</v>
      </c>
      <c r="P152" s="8">
        <f t="shared" si="48"/>
        <v>204999.99999999881</v>
      </c>
      <c r="Q152" s="9">
        <f t="shared" si="35"/>
        <v>7.1400000000000005E-2</v>
      </c>
      <c r="R152" s="9">
        <v>0</v>
      </c>
      <c r="S152" s="29">
        <f t="shared" si="36"/>
        <v>7.1400000000000005E-2</v>
      </c>
      <c r="T152" s="70">
        <f t="shared" si="52"/>
        <v>48274</v>
      </c>
      <c r="U152" s="7">
        <f t="shared" si="37"/>
        <v>117</v>
      </c>
      <c r="V152" s="10">
        <f t="shared" si="38"/>
        <v>3573.22</v>
      </c>
      <c r="W152" s="10">
        <f t="shared" si="39"/>
        <v>1429.3162915174735</v>
      </c>
      <c r="X152" s="10">
        <f t="shared" si="40"/>
        <v>2143.9037084825263</v>
      </c>
      <c r="Y152" s="8">
        <f t="shared" si="49"/>
        <v>287636.35226792423</v>
      </c>
      <c r="Z152" s="9">
        <f t="shared" si="41"/>
        <v>6.9000000000000006E-2</v>
      </c>
      <c r="AA152" s="9">
        <f t="shared" si="42"/>
        <v>0.02</v>
      </c>
      <c r="AB152" s="29">
        <f t="shared" si="43"/>
        <v>8.900000000000001E-2</v>
      </c>
    </row>
    <row r="153" spans="2:28" ht="14.5" x14ac:dyDescent="0.35">
      <c r="B153" s="70">
        <f t="shared" si="50"/>
        <v>48305</v>
      </c>
      <c r="C153" s="38">
        <f t="shared" si="27"/>
        <v>118</v>
      </c>
      <c r="D153" s="10">
        <f t="shared" si="28"/>
        <v>2008.33</v>
      </c>
      <c r="E153" s="10">
        <f t="shared" si="29"/>
        <v>1666.666666666657</v>
      </c>
      <c r="F153" s="10">
        <f t="shared" si="30"/>
        <v>341.66666666666475</v>
      </c>
      <c r="G153" s="8">
        <f t="shared" si="44"/>
        <v>203333.33333333215</v>
      </c>
      <c r="H153" s="9">
        <f t="shared" si="31"/>
        <v>7.1400000000000005E-2</v>
      </c>
      <c r="I153" s="9">
        <f t="shared" si="45"/>
        <v>5.1400000000000001E-2</v>
      </c>
      <c r="J153" s="104">
        <f t="shared" si="32"/>
        <v>2.0000000000000004E-2</v>
      </c>
      <c r="K153" s="35">
        <f t="shared" si="51"/>
        <v>48305</v>
      </c>
      <c r="L153" s="7">
        <f t="shared" si="46"/>
        <v>118</v>
      </c>
      <c r="M153" s="10">
        <f t="shared" si="33"/>
        <v>2886.42</v>
      </c>
      <c r="N153" s="10">
        <f t="shared" si="34"/>
        <v>1666.666666666657</v>
      </c>
      <c r="O153" s="10">
        <f t="shared" si="47"/>
        <v>1219.749999999993</v>
      </c>
      <c r="P153" s="8">
        <f t="shared" si="48"/>
        <v>203333.33333333215</v>
      </c>
      <c r="Q153" s="9">
        <f t="shared" si="35"/>
        <v>7.1400000000000005E-2</v>
      </c>
      <c r="R153" s="9">
        <v>0</v>
      </c>
      <c r="S153" s="29">
        <f t="shared" si="36"/>
        <v>7.1400000000000005E-2</v>
      </c>
      <c r="T153" s="70">
        <f t="shared" si="52"/>
        <v>48305</v>
      </c>
      <c r="U153" s="7">
        <f t="shared" si="37"/>
        <v>118</v>
      </c>
      <c r="V153" s="10">
        <f t="shared" si="38"/>
        <v>3573.23</v>
      </c>
      <c r="W153" s="10">
        <f t="shared" si="39"/>
        <v>1439.927054012895</v>
      </c>
      <c r="X153" s="10">
        <f t="shared" si="40"/>
        <v>2133.302945987105</v>
      </c>
      <c r="Y153" s="8">
        <f t="shared" si="49"/>
        <v>286196.42521391134</v>
      </c>
      <c r="Z153" s="9">
        <f t="shared" si="41"/>
        <v>6.9000000000000006E-2</v>
      </c>
      <c r="AA153" s="9">
        <f t="shared" si="42"/>
        <v>0.02</v>
      </c>
      <c r="AB153" s="29">
        <f t="shared" si="43"/>
        <v>8.900000000000001E-2</v>
      </c>
    </row>
    <row r="154" spans="2:28" ht="14.5" x14ac:dyDescent="0.35">
      <c r="B154" s="70">
        <f t="shared" si="50"/>
        <v>48335</v>
      </c>
      <c r="C154" s="38">
        <f t="shared" si="27"/>
        <v>119</v>
      </c>
      <c r="D154" s="10">
        <f t="shared" si="28"/>
        <v>2005.56</v>
      </c>
      <c r="E154" s="10">
        <f t="shared" si="29"/>
        <v>1666.666666666657</v>
      </c>
      <c r="F154" s="10">
        <f t="shared" si="30"/>
        <v>338.88888888888698</v>
      </c>
      <c r="G154" s="8">
        <f t="shared" si="44"/>
        <v>201666.66666666549</v>
      </c>
      <c r="H154" s="9">
        <f t="shared" si="31"/>
        <v>7.1400000000000005E-2</v>
      </c>
      <c r="I154" s="9">
        <f t="shared" si="45"/>
        <v>5.1400000000000001E-2</v>
      </c>
      <c r="J154" s="104">
        <f t="shared" si="32"/>
        <v>2.0000000000000004E-2</v>
      </c>
      <c r="K154" s="35">
        <f t="shared" si="51"/>
        <v>48335</v>
      </c>
      <c r="L154" s="7">
        <f t="shared" si="46"/>
        <v>119</v>
      </c>
      <c r="M154" s="10">
        <f t="shared" si="33"/>
        <v>2876.5</v>
      </c>
      <c r="N154" s="10">
        <f t="shared" si="34"/>
        <v>1666.666666666657</v>
      </c>
      <c r="O154" s="10">
        <f t="shared" si="47"/>
        <v>1209.8333333333264</v>
      </c>
      <c r="P154" s="8">
        <f t="shared" si="48"/>
        <v>201666.66666666549</v>
      </c>
      <c r="Q154" s="9">
        <f t="shared" si="35"/>
        <v>7.1400000000000005E-2</v>
      </c>
      <c r="R154" s="9">
        <v>0</v>
      </c>
      <c r="S154" s="29">
        <f t="shared" si="36"/>
        <v>7.1400000000000005E-2</v>
      </c>
      <c r="T154" s="70">
        <f t="shared" si="52"/>
        <v>48335</v>
      </c>
      <c r="U154" s="7">
        <f t="shared" si="37"/>
        <v>119</v>
      </c>
      <c r="V154" s="10">
        <f t="shared" si="38"/>
        <v>3573.22</v>
      </c>
      <c r="W154" s="10">
        <f t="shared" si="39"/>
        <v>1450.5965129968235</v>
      </c>
      <c r="X154" s="10">
        <f t="shared" si="40"/>
        <v>2122.6234870031763</v>
      </c>
      <c r="Y154" s="8">
        <f t="shared" si="49"/>
        <v>284745.82870091451</v>
      </c>
      <c r="Z154" s="9">
        <f t="shared" si="41"/>
        <v>6.9000000000000006E-2</v>
      </c>
      <c r="AA154" s="9">
        <f t="shared" si="42"/>
        <v>0.02</v>
      </c>
      <c r="AB154" s="29">
        <f t="shared" si="43"/>
        <v>8.900000000000001E-2</v>
      </c>
    </row>
    <row r="155" spans="2:28" ht="14.5" x14ac:dyDescent="0.35">
      <c r="B155" s="70">
        <f t="shared" si="50"/>
        <v>48366</v>
      </c>
      <c r="C155" s="38">
        <f t="shared" si="27"/>
        <v>120</v>
      </c>
      <c r="D155" s="10">
        <f t="shared" si="28"/>
        <v>2002.78</v>
      </c>
      <c r="E155" s="10">
        <f t="shared" si="29"/>
        <v>1666.666666666657</v>
      </c>
      <c r="F155" s="10">
        <f t="shared" si="30"/>
        <v>336.11111111110921</v>
      </c>
      <c r="G155" s="8">
        <f t="shared" si="44"/>
        <v>199999.99999999884</v>
      </c>
      <c r="H155" s="9">
        <f t="shared" si="31"/>
        <v>7.1400000000000005E-2</v>
      </c>
      <c r="I155" s="9">
        <f t="shared" si="45"/>
        <v>5.1400000000000001E-2</v>
      </c>
      <c r="J155" s="104">
        <f t="shared" si="32"/>
        <v>2.0000000000000004E-2</v>
      </c>
      <c r="K155" s="35">
        <f t="shared" si="51"/>
        <v>48366</v>
      </c>
      <c r="L155" s="7">
        <f t="shared" si="46"/>
        <v>120</v>
      </c>
      <c r="M155" s="10">
        <f t="shared" si="33"/>
        <v>2866.58</v>
      </c>
      <c r="N155" s="10">
        <f t="shared" si="34"/>
        <v>1666.666666666657</v>
      </c>
      <c r="O155" s="10">
        <f t="shared" si="47"/>
        <v>1199.9166666666597</v>
      </c>
      <c r="P155" s="8">
        <f t="shared" si="48"/>
        <v>199999.99999999884</v>
      </c>
      <c r="Q155" s="9">
        <f t="shared" si="35"/>
        <v>7.1400000000000005E-2</v>
      </c>
      <c r="R155" s="9">
        <v>0</v>
      </c>
      <c r="S155" s="29">
        <f t="shared" si="36"/>
        <v>7.1400000000000005E-2</v>
      </c>
      <c r="T155" s="70">
        <f t="shared" si="52"/>
        <v>48366</v>
      </c>
      <c r="U155" s="7">
        <f t="shared" si="37"/>
        <v>120</v>
      </c>
      <c r="V155" s="10">
        <f t="shared" si="38"/>
        <v>3573.23</v>
      </c>
      <c r="W155" s="10">
        <f t="shared" si="39"/>
        <v>1461.3651038015505</v>
      </c>
      <c r="X155" s="10">
        <f t="shared" si="40"/>
        <v>2111.8648961984495</v>
      </c>
      <c r="Y155" s="8">
        <f t="shared" si="49"/>
        <v>283284.46359711298</v>
      </c>
      <c r="Z155" s="9">
        <f t="shared" si="41"/>
        <v>6.9000000000000006E-2</v>
      </c>
      <c r="AA155" s="9">
        <f t="shared" si="42"/>
        <v>0.02</v>
      </c>
      <c r="AB155" s="29">
        <f t="shared" si="43"/>
        <v>8.900000000000001E-2</v>
      </c>
    </row>
    <row r="156" spans="2:28" ht="14.5" x14ac:dyDescent="0.35">
      <c r="B156" s="70">
        <f t="shared" si="50"/>
        <v>48396</v>
      </c>
      <c r="C156" s="38">
        <f t="shared" si="27"/>
        <v>121</v>
      </c>
      <c r="D156" s="10">
        <f t="shared" si="28"/>
        <v>2522.71</v>
      </c>
      <c r="E156" s="10">
        <f t="shared" si="29"/>
        <v>1039.3766666666752</v>
      </c>
      <c r="F156" s="10">
        <f t="shared" si="30"/>
        <v>1483.3333333333248</v>
      </c>
      <c r="G156" s="8">
        <f t="shared" si="44"/>
        <v>198960.62333333216</v>
      </c>
      <c r="H156" s="9">
        <f t="shared" si="31"/>
        <v>8.900000000000001E-2</v>
      </c>
      <c r="I156" s="9">
        <f t="shared" si="45"/>
        <v>0</v>
      </c>
      <c r="J156" s="104">
        <f t="shared" si="32"/>
        <v>8.900000000000001E-2</v>
      </c>
      <c r="K156" s="35">
        <f t="shared" si="51"/>
        <v>48396</v>
      </c>
      <c r="L156" s="7">
        <f t="shared" si="46"/>
        <v>121</v>
      </c>
      <c r="M156" s="10">
        <f t="shared" si="33"/>
        <v>2522.71</v>
      </c>
      <c r="N156" s="10">
        <f t="shared" si="34"/>
        <v>1039.3766666666752</v>
      </c>
      <c r="O156" s="10">
        <f t="shared" si="47"/>
        <v>1483.3333333333248</v>
      </c>
      <c r="P156" s="8">
        <f t="shared" si="48"/>
        <v>198960.62333333216</v>
      </c>
      <c r="Q156" s="9">
        <f t="shared" si="35"/>
        <v>8.900000000000001E-2</v>
      </c>
      <c r="R156" s="9">
        <v>0</v>
      </c>
      <c r="S156" s="29">
        <f t="shared" si="36"/>
        <v>8.900000000000001E-2</v>
      </c>
      <c r="T156" s="70">
        <f t="shared" si="52"/>
        <v>48396</v>
      </c>
      <c r="U156" s="7">
        <f t="shared" si="37"/>
        <v>121</v>
      </c>
      <c r="V156" s="10">
        <f t="shared" si="38"/>
        <v>3573.22</v>
      </c>
      <c r="W156" s="10">
        <f t="shared" si="39"/>
        <v>1472.1935616547453</v>
      </c>
      <c r="X156" s="10">
        <f t="shared" si="40"/>
        <v>2101.0264383452545</v>
      </c>
      <c r="Y156" s="8">
        <f t="shared" si="49"/>
        <v>281812.2700354582</v>
      </c>
      <c r="Z156" s="9">
        <f t="shared" si="41"/>
        <v>6.9000000000000006E-2</v>
      </c>
      <c r="AA156" s="9">
        <f t="shared" si="42"/>
        <v>0.02</v>
      </c>
      <c r="AB156" s="29">
        <f t="shared" si="43"/>
        <v>8.900000000000001E-2</v>
      </c>
    </row>
    <row r="157" spans="2:28" ht="14.5" x14ac:dyDescent="0.35">
      <c r="B157" s="70">
        <f t="shared" si="50"/>
        <v>48427</v>
      </c>
      <c r="C157" s="38">
        <f t="shared" si="27"/>
        <v>122</v>
      </c>
      <c r="D157" s="10">
        <f t="shared" si="28"/>
        <v>2522.71</v>
      </c>
      <c r="E157" s="10">
        <f t="shared" si="29"/>
        <v>1047.0853769444529</v>
      </c>
      <c r="F157" s="10">
        <f t="shared" si="30"/>
        <v>1475.6246230555471</v>
      </c>
      <c r="G157" s="8">
        <f t="shared" si="44"/>
        <v>197913.53795638771</v>
      </c>
      <c r="H157" s="9">
        <f t="shared" si="31"/>
        <v>8.900000000000001E-2</v>
      </c>
      <c r="I157" s="9">
        <f t="shared" si="45"/>
        <v>0</v>
      </c>
      <c r="J157" s="104">
        <f t="shared" si="32"/>
        <v>8.900000000000001E-2</v>
      </c>
      <c r="K157" s="35">
        <f t="shared" si="51"/>
        <v>48427</v>
      </c>
      <c r="L157" s="7">
        <f t="shared" si="46"/>
        <v>122</v>
      </c>
      <c r="M157" s="10">
        <f t="shared" si="33"/>
        <v>2522.71</v>
      </c>
      <c r="N157" s="10">
        <f t="shared" si="34"/>
        <v>1047.0853769444529</v>
      </c>
      <c r="O157" s="10">
        <f t="shared" si="47"/>
        <v>1475.6246230555471</v>
      </c>
      <c r="P157" s="8">
        <f t="shared" si="48"/>
        <v>197913.53795638771</v>
      </c>
      <c r="Q157" s="9">
        <f t="shared" si="35"/>
        <v>8.900000000000001E-2</v>
      </c>
      <c r="R157" s="9">
        <v>0</v>
      </c>
      <c r="S157" s="29">
        <f t="shared" si="36"/>
        <v>8.900000000000001E-2</v>
      </c>
      <c r="T157" s="70">
        <f t="shared" si="52"/>
        <v>48427</v>
      </c>
      <c r="U157" s="7">
        <f t="shared" si="37"/>
        <v>122</v>
      </c>
      <c r="V157" s="10">
        <f t="shared" si="38"/>
        <v>3573.23</v>
      </c>
      <c r="W157" s="10">
        <f t="shared" si="39"/>
        <v>1483.1223305703516</v>
      </c>
      <c r="X157" s="10">
        <f t="shared" si="40"/>
        <v>2090.1076694296485</v>
      </c>
      <c r="Y157" s="8">
        <f t="shared" si="49"/>
        <v>280329.14770488784</v>
      </c>
      <c r="Z157" s="9">
        <f t="shared" si="41"/>
        <v>6.9000000000000006E-2</v>
      </c>
      <c r="AA157" s="9">
        <f t="shared" si="42"/>
        <v>0.02</v>
      </c>
      <c r="AB157" s="29">
        <f t="shared" si="43"/>
        <v>8.900000000000001E-2</v>
      </c>
    </row>
    <row r="158" spans="2:28" ht="14.5" x14ac:dyDescent="0.35">
      <c r="B158" s="70">
        <f t="shared" si="50"/>
        <v>48458</v>
      </c>
      <c r="C158" s="38">
        <f t="shared" si="27"/>
        <v>123</v>
      </c>
      <c r="D158" s="10">
        <f t="shared" si="28"/>
        <v>2522.71</v>
      </c>
      <c r="E158" s="10">
        <f t="shared" si="29"/>
        <v>1054.8512601567911</v>
      </c>
      <c r="F158" s="10">
        <f t="shared" si="30"/>
        <v>1467.8587398432089</v>
      </c>
      <c r="G158" s="8">
        <f t="shared" si="44"/>
        <v>196858.68669623093</v>
      </c>
      <c r="H158" s="9">
        <f t="shared" si="31"/>
        <v>8.900000000000001E-2</v>
      </c>
      <c r="I158" s="9">
        <f t="shared" si="45"/>
        <v>0</v>
      </c>
      <c r="J158" s="104">
        <f t="shared" si="32"/>
        <v>8.900000000000001E-2</v>
      </c>
      <c r="K158" s="35">
        <f t="shared" si="51"/>
        <v>48458</v>
      </c>
      <c r="L158" s="7">
        <f t="shared" si="46"/>
        <v>123</v>
      </c>
      <c r="M158" s="10">
        <f t="shared" si="33"/>
        <v>2522.71</v>
      </c>
      <c r="N158" s="10">
        <f t="shared" si="34"/>
        <v>1054.8512601567911</v>
      </c>
      <c r="O158" s="10">
        <f t="shared" si="47"/>
        <v>1467.8587398432089</v>
      </c>
      <c r="P158" s="8">
        <f t="shared" si="48"/>
        <v>196858.68669623093</v>
      </c>
      <c r="Q158" s="9">
        <f t="shared" si="35"/>
        <v>8.900000000000001E-2</v>
      </c>
      <c r="R158" s="9">
        <v>0</v>
      </c>
      <c r="S158" s="29">
        <f t="shared" si="36"/>
        <v>8.900000000000001E-2</v>
      </c>
      <c r="T158" s="70">
        <f t="shared" si="52"/>
        <v>48458</v>
      </c>
      <c r="U158" s="7">
        <f t="shared" si="37"/>
        <v>123</v>
      </c>
      <c r="V158" s="10">
        <f t="shared" si="38"/>
        <v>3573.22</v>
      </c>
      <c r="W158" s="10">
        <f t="shared" si="39"/>
        <v>1494.1121545220813</v>
      </c>
      <c r="X158" s="10">
        <f t="shared" si="40"/>
        <v>2079.1078454779185</v>
      </c>
      <c r="Y158" s="8">
        <f t="shared" si="49"/>
        <v>278835.03555036575</v>
      </c>
      <c r="Z158" s="9">
        <f t="shared" si="41"/>
        <v>6.9000000000000006E-2</v>
      </c>
      <c r="AA158" s="9">
        <f t="shared" si="42"/>
        <v>0.02</v>
      </c>
      <c r="AB158" s="29">
        <f t="shared" si="43"/>
        <v>8.900000000000001E-2</v>
      </c>
    </row>
    <row r="159" spans="2:28" ht="14.5" x14ac:dyDescent="0.35">
      <c r="B159" s="70">
        <f t="shared" si="50"/>
        <v>48488</v>
      </c>
      <c r="C159" s="38">
        <f t="shared" si="27"/>
        <v>124</v>
      </c>
      <c r="D159" s="10">
        <f t="shared" si="28"/>
        <v>2522.71</v>
      </c>
      <c r="E159" s="10">
        <f t="shared" si="29"/>
        <v>1062.6747403362872</v>
      </c>
      <c r="F159" s="10">
        <f t="shared" si="30"/>
        <v>1460.0352596637128</v>
      </c>
      <c r="G159" s="8">
        <f t="shared" si="44"/>
        <v>195796.01195589465</v>
      </c>
      <c r="H159" s="9">
        <f t="shared" si="31"/>
        <v>8.900000000000001E-2</v>
      </c>
      <c r="I159" s="9">
        <f t="shared" si="45"/>
        <v>0</v>
      </c>
      <c r="J159" s="104">
        <f t="shared" si="32"/>
        <v>8.900000000000001E-2</v>
      </c>
      <c r="K159" s="35">
        <f t="shared" si="51"/>
        <v>48488</v>
      </c>
      <c r="L159" s="7">
        <f t="shared" si="46"/>
        <v>124</v>
      </c>
      <c r="M159" s="10">
        <f t="shared" si="33"/>
        <v>2522.71</v>
      </c>
      <c r="N159" s="10">
        <f t="shared" si="34"/>
        <v>1062.6747403362872</v>
      </c>
      <c r="O159" s="10">
        <f t="shared" si="47"/>
        <v>1460.0352596637128</v>
      </c>
      <c r="P159" s="8">
        <f t="shared" si="48"/>
        <v>195796.01195589465</v>
      </c>
      <c r="Q159" s="9">
        <f t="shared" si="35"/>
        <v>8.900000000000001E-2</v>
      </c>
      <c r="R159" s="9">
        <v>0</v>
      </c>
      <c r="S159" s="29">
        <f t="shared" si="36"/>
        <v>8.900000000000001E-2</v>
      </c>
      <c r="T159" s="70">
        <f t="shared" si="52"/>
        <v>48488</v>
      </c>
      <c r="U159" s="7">
        <f t="shared" si="37"/>
        <v>124</v>
      </c>
      <c r="V159" s="10">
        <f t="shared" si="38"/>
        <v>3573.23</v>
      </c>
      <c r="W159" s="10">
        <f t="shared" si="39"/>
        <v>1505.2034863347872</v>
      </c>
      <c r="X159" s="10">
        <f t="shared" si="40"/>
        <v>2068.0265136652129</v>
      </c>
      <c r="Y159" s="8">
        <f t="shared" si="49"/>
        <v>277329.83206403098</v>
      </c>
      <c r="Z159" s="9">
        <f t="shared" si="41"/>
        <v>6.9000000000000006E-2</v>
      </c>
      <c r="AA159" s="9">
        <f t="shared" si="42"/>
        <v>0.02</v>
      </c>
      <c r="AB159" s="29">
        <f t="shared" si="43"/>
        <v>8.900000000000001E-2</v>
      </c>
    </row>
    <row r="160" spans="2:28" ht="14.5" x14ac:dyDescent="0.35">
      <c r="B160" s="70">
        <f t="shared" si="50"/>
        <v>48519</v>
      </c>
      <c r="C160" s="38">
        <f t="shared" si="27"/>
        <v>125</v>
      </c>
      <c r="D160" s="10">
        <f t="shared" si="28"/>
        <v>2522.71</v>
      </c>
      <c r="E160" s="10">
        <f t="shared" si="29"/>
        <v>1070.5562446604479</v>
      </c>
      <c r="F160" s="10">
        <f t="shared" si="30"/>
        <v>1452.1537553395522</v>
      </c>
      <c r="G160" s="8">
        <f t="shared" si="44"/>
        <v>194725.45571123419</v>
      </c>
      <c r="H160" s="9">
        <f t="shared" si="31"/>
        <v>8.900000000000001E-2</v>
      </c>
      <c r="I160" s="9">
        <f t="shared" si="45"/>
        <v>0</v>
      </c>
      <c r="J160" s="104">
        <f t="shared" si="32"/>
        <v>8.900000000000001E-2</v>
      </c>
      <c r="K160" s="35">
        <f t="shared" si="51"/>
        <v>48519</v>
      </c>
      <c r="L160" s="7">
        <f t="shared" si="46"/>
        <v>125</v>
      </c>
      <c r="M160" s="10">
        <f t="shared" si="33"/>
        <v>2522.71</v>
      </c>
      <c r="N160" s="10">
        <f t="shared" si="34"/>
        <v>1070.5562446604479</v>
      </c>
      <c r="O160" s="10">
        <f t="shared" si="47"/>
        <v>1452.1537553395522</v>
      </c>
      <c r="P160" s="8">
        <f t="shared" si="48"/>
        <v>194725.45571123419</v>
      </c>
      <c r="Q160" s="9">
        <f t="shared" si="35"/>
        <v>8.900000000000001E-2</v>
      </c>
      <c r="R160" s="9">
        <v>0</v>
      </c>
      <c r="S160" s="29">
        <f t="shared" si="36"/>
        <v>8.900000000000001E-2</v>
      </c>
      <c r="T160" s="70">
        <f t="shared" si="52"/>
        <v>48519</v>
      </c>
      <c r="U160" s="7">
        <f t="shared" si="37"/>
        <v>125</v>
      </c>
      <c r="V160" s="10">
        <f t="shared" si="38"/>
        <v>3573.22</v>
      </c>
      <c r="W160" s="10">
        <f t="shared" si="39"/>
        <v>1516.3570788584366</v>
      </c>
      <c r="X160" s="10">
        <f t="shared" si="40"/>
        <v>2056.8629211415632</v>
      </c>
      <c r="Y160" s="8">
        <f t="shared" si="49"/>
        <v>275813.47498517256</v>
      </c>
      <c r="Z160" s="9">
        <f t="shared" si="41"/>
        <v>6.9000000000000006E-2</v>
      </c>
      <c r="AA160" s="9">
        <f t="shared" si="42"/>
        <v>0.02</v>
      </c>
      <c r="AB160" s="29">
        <f t="shared" si="43"/>
        <v>8.900000000000001E-2</v>
      </c>
    </row>
    <row r="161" spans="2:28" ht="14.5" x14ac:dyDescent="0.35">
      <c r="B161" s="70">
        <f t="shared" si="50"/>
        <v>48549</v>
      </c>
      <c r="C161" s="38">
        <f t="shared" si="27"/>
        <v>126</v>
      </c>
      <c r="D161" s="10">
        <f t="shared" si="28"/>
        <v>2522.71</v>
      </c>
      <c r="E161" s="10">
        <f t="shared" si="29"/>
        <v>1078.4962034750131</v>
      </c>
      <c r="F161" s="10">
        <f t="shared" si="30"/>
        <v>1444.2137965249869</v>
      </c>
      <c r="G161" s="8">
        <f t="shared" si="44"/>
        <v>193646.95950775917</v>
      </c>
      <c r="H161" s="9">
        <f t="shared" si="31"/>
        <v>8.900000000000001E-2</v>
      </c>
      <c r="I161" s="9">
        <f t="shared" si="45"/>
        <v>0</v>
      </c>
      <c r="J161" s="104">
        <f t="shared" si="32"/>
        <v>8.900000000000001E-2</v>
      </c>
      <c r="K161" s="35">
        <f t="shared" si="51"/>
        <v>48549</v>
      </c>
      <c r="L161" s="7">
        <f t="shared" si="46"/>
        <v>126</v>
      </c>
      <c r="M161" s="10">
        <f t="shared" si="33"/>
        <v>2522.71</v>
      </c>
      <c r="N161" s="10">
        <f t="shared" si="34"/>
        <v>1078.4962034750131</v>
      </c>
      <c r="O161" s="10">
        <f t="shared" si="47"/>
        <v>1444.2137965249869</v>
      </c>
      <c r="P161" s="8">
        <f t="shared" si="48"/>
        <v>193646.95950775917</v>
      </c>
      <c r="Q161" s="9">
        <f t="shared" si="35"/>
        <v>8.900000000000001E-2</v>
      </c>
      <c r="R161" s="9">
        <v>0</v>
      </c>
      <c r="S161" s="29">
        <f t="shared" si="36"/>
        <v>8.900000000000001E-2</v>
      </c>
      <c r="T161" s="70">
        <f t="shared" si="52"/>
        <v>48549</v>
      </c>
      <c r="U161" s="7">
        <f t="shared" si="37"/>
        <v>126</v>
      </c>
      <c r="V161" s="10">
        <f t="shared" si="38"/>
        <v>3573.23</v>
      </c>
      <c r="W161" s="10">
        <f t="shared" si="39"/>
        <v>1527.6133938599701</v>
      </c>
      <c r="X161" s="10">
        <f t="shared" si="40"/>
        <v>2045.6166061400299</v>
      </c>
      <c r="Y161" s="8">
        <f t="shared" si="49"/>
        <v>274285.86159131257</v>
      </c>
      <c r="Z161" s="9">
        <f t="shared" si="41"/>
        <v>6.9000000000000006E-2</v>
      </c>
      <c r="AA161" s="9">
        <f t="shared" si="42"/>
        <v>0.02</v>
      </c>
      <c r="AB161" s="29">
        <f t="shared" si="43"/>
        <v>8.900000000000001E-2</v>
      </c>
    </row>
    <row r="162" spans="2:28" ht="14.5" x14ac:dyDescent="0.35">
      <c r="B162" s="70">
        <f t="shared" si="50"/>
        <v>48580</v>
      </c>
      <c r="C162" s="38">
        <f t="shared" si="27"/>
        <v>127</v>
      </c>
      <c r="D162" s="10">
        <f t="shared" si="28"/>
        <v>2522.71</v>
      </c>
      <c r="E162" s="10">
        <f t="shared" si="29"/>
        <v>1086.4950503174525</v>
      </c>
      <c r="F162" s="10">
        <f t="shared" si="30"/>
        <v>1436.2149496825475</v>
      </c>
      <c r="G162" s="8">
        <f t="shared" si="44"/>
        <v>192560.4644574417</v>
      </c>
      <c r="H162" s="9">
        <f t="shared" si="31"/>
        <v>8.900000000000001E-2</v>
      </c>
      <c r="I162" s="9">
        <f t="shared" si="45"/>
        <v>0</v>
      </c>
      <c r="J162" s="104">
        <f t="shared" si="32"/>
        <v>8.900000000000001E-2</v>
      </c>
      <c r="K162" s="35">
        <f t="shared" si="51"/>
        <v>48580</v>
      </c>
      <c r="L162" s="7">
        <f t="shared" si="46"/>
        <v>127</v>
      </c>
      <c r="M162" s="10">
        <f t="shared" si="33"/>
        <v>2522.71</v>
      </c>
      <c r="N162" s="10">
        <f t="shared" si="34"/>
        <v>1086.4950503174525</v>
      </c>
      <c r="O162" s="10">
        <f t="shared" si="47"/>
        <v>1436.2149496825475</v>
      </c>
      <c r="P162" s="8">
        <f t="shared" si="48"/>
        <v>192560.4644574417</v>
      </c>
      <c r="Q162" s="9">
        <f t="shared" si="35"/>
        <v>8.900000000000001E-2</v>
      </c>
      <c r="R162" s="9">
        <v>0</v>
      </c>
      <c r="S162" s="29">
        <f t="shared" si="36"/>
        <v>8.900000000000001E-2</v>
      </c>
      <c r="T162" s="70">
        <f t="shared" si="52"/>
        <v>48580</v>
      </c>
      <c r="U162" s="7">
        <f t="shared" si="37"/>
        <v>127</v>
      </c>
      <c r="V162" s="10">
        <f t="shared" si="38"/>
        <v>3573.22</v>
      </c>
      <c r="W162" s="10">
        <f t="shared" si="39"/>
        <v>1538.9331931977647</v>
      </c>
      <c r="X162" s="10">
        <f t="shared" si="40"/>
        <v>2034.2868068022351</v>
      </c>
      <c r="Y162" s="8">
        <f t="shared" si="49"/>
        <v>272746.9283981148</v>
      </c>
      <c r="Z162" s="9">
        <f t="shared" si="41"/>
        <v>6.9000000000000006E-2</v>
      </c>
      <c r="AA162" s="9">
        <f t="shared" si="42"/>
        <v>0.02</v>
      </c>
      <c r="AB162" s="29">
        <f t="shared" si="43"/>
        <v>8.900000000000001E-2</v>
      </c>
    </row>
    <row r="163" spans="2:28" ht="14.5" x14ac:dyDescent="0.35">
      <c r="B163" s="70">
        <f t="shared" si="50"/>
        <v>48611</v>
      </c>
      <c r="C163" s="38">
        <f t="shared" si="27"/>
        <v>128</v>
      </c>
      <c r="D163" s="10">
        <f t="shared" si="28"/>
        <v>2522.7199999999998</v>
      </c>
      <c r="E163" s="10">
        <f t="shared" si="29"/>
        <v>1094.5632219406402</v>
      </c>
      <c r="F163" s="10">
        <f t="shared" si="30"/>
        <v>1428.1567780593596</v>
      </c>
      <c r="G163" s="8">
        <f t="shared" si="44"/>
        <v>191465.90123550105</v>
      </c>
      <c r="H163" s="9">
        <f t="shared" si="31"/>
        <v>8.900000000000001E-2</v>
      </c>
      <c r="I163" s="9">
        <f t="shared" si="45"/>
        <v>0</v>
      </c>
      <c r="J163" s="104">
        <f t="shared" si="32"/>
        <v>8.900000000000001E-2</v>
      </c>
      <c r="K163" s="35">
        <f t="shared" si="51"/>
        <v>48611</v>
      </c>
      <c r="L163" s="7">
        <f t="shared" si="46"/>
        <v>128</v>
      </c>
      <c r="M163" s="10">
        <f t="shared" si="33"/>
        <v>2522.7199999999998</v>
      </c>
      <c r="N163" s="10">
        <f t="shared" si="34"/>
        <v>1094.5632219406402</v>
      </c>
      <c r="O163" s="10">
        <f t="shared" si="47"/>
        <v>1428.1567780593596</v>
      </c>
      <c r="P163" s="8">
        <f t="shared" si="48"/>
        <v>191465.90123550105</v>
      </c>
      <c r="Q163" s="9">
        <f t="shared" si="35"/>
        <v>8.900000000000001E-2</v>
      </c>
      <c r="R163" s="9">
        <v>0</v>
      </c>
      <c r="S163" s="29">
        <f t="shared" si="36"/>
        <v>8.900000000000001E-2</v>
      </c>
      <c r="T163" s="70">
        <f t="shared" si="52"/>
        <v>48611</v>
      </c>
      <c r="U163" s="7">
        <f t="shared" si="37"/>
        <v>128</v>
      </c>
      <c r="V163" s="10">
        <f t="shared" si="38"/>
        <v>3573.23</v>
      </c>
      <c r="W163" s="10">
        <f t="shared" si="39"/>
        <v>1550.3569477139815</v>
      </c>
      <c r="X163" s="10">
        <f t="shared" si="40"/>
        <v>2022.8730522860185</v>
      </c>
      <c r="Y163" s="8">
        <f t="shared" si="49"/>
        <v>271196.57145040081</v>
      </c>
      <c r="Z163" s="9">
        <f t="shared" si="41"/>
        <v>6.9000000000000006E-2</v>
      </c>
      <c r="AA163" s="9">
        <f t="shared" si="42"/>
        <v>0.02</v>
      </c>
      <c r="AB163" s="29">
        <f t="shared" si="43"/>
        <v>8.900000000000001E-2</v>
      </c>
    </row>
    <row r="164" spans="2:28" ht="14.5" x14ac:dyDescent="0.35">
      <c r="B164" s="70">
        <f t="shared" si="50"/>
        <v>48639</v>
      </c>
      <c r="C164" s="38">
        <f t="shared" ref="C164:C227" si="53">IFERROR(IF(C163+1&lt;=$G$7,C163+1,""),"")</f>
        <v>129</v>
      </c>
      <c r="D164" s="10">
        <f t="shared" ref="D164:D227" si="54">IF(C164&lt;&gt;"",ROUND(IF(AND($G$19="raty równe",C164&gt;120),-PMT(J164/12,$G$7-C163,G163,2),E164+F164),2),"")</f>
        <v>2522.71</v>
      </c>
      <c r="E164" s="10">
        <f t="shared" ref="E164:E227" si="55">IF(C164&lt;&gt;"",IF(OR($G$19="raty malejące",C164&lt;121),G163/($G$7-C163),IF(D164-F164&gt;G163,G163,D164-F164)),"")</f>
        <v>1102.671232503367</v>
      </c>
      <c r="F164" s="10">
        <f t="shared" ref="F164:F227" si="56">IF(C164&lt;&gt;"",G163*J164/12,"")</f>
        <v>1420.038767496633</v>
      </c>
      <c r="G164" s="8">
        <f t="shared" si="44"/>
        <v>190363.23000299768</v>
      </c>
      <c r="H164" s="9">
        <f t="shared" ref="H164:H227" si="57">IF($C164&lt;&gt;"",IF($C164&gt;=121,$G$18,IF($C164&gt;60,$G$12,$G$8)),"")</f>
        <v>8.900000000000001E-2</v>
      </c>
      <c r="I164" s="9">
        <f t="shared" si="45"/>
        <v>0</v>
      </c>
      <c r="J164" s="104">
        <f t="shared" ref="J164:J227" si="58">IF($U164&lt;&gt;"",H164-I164,"")</f>
        <v>8.900000000000001E-2</v>
      </c>
      <c r="K164" s="35">
        <f t="shared" si="51"/>
        <v>48639</v>
      </c>
      <c r="L164" s="7">
        <f t="shared" si="46"/>
        <v>129</v>
      </c>
      <c r="M164" s="10">
        <f t="shared" ref="M164:M227" si="59">IF(L164&lt;&gt;"",ROUND(IF(AND($G$19="raty równe",L164&gt;120),-PMT(S164/12,$G$7-L163,P163,2),N164+O164),2),"")</f>
        <v>2522.71</v>
      </c>
      <c r="N164" s="10">
        <f t="shared" ref="N164:N227" si="60">IF(L164&lt;&gt;"",IF(OR($G$19="raty malejące",L164&lt;121),P163/($G$7-L163),IF(M164-O164&gt;P163,P163,M164-O164)),"")</f>
        <v>1102.671232503367</v>
      </c>
      <c r="O164" s="10">
        <f t="shared" si="47"/>
        <v>1420.038767496633</v>
      </c>
      <c r="P164" s="8">
        <f t="shared" si="48"/>
        <v>190363.23000299768</v>
      </c>
      <c r="Q164" s="9">
        <f t="shared" ref="Q164:Q227" si="61">IF($C164&lt;&gt;"",IF($C164&gt;=121,$G$18,IF($C164&gt;60,$G$12,$G$8)),"")</f>
        <v>8.900000000000001E-2</v>
      </c>
      <c r="R164" s="9">
        <v>0</v>
      </c>
      <c r="S164" s="29">
        <f t="shared" ref="S164:S227" si="62">IF($U164&lt;&gt;"",Q164-R164,"")</f>
        <v>8.900000000000001E-2</v>
      </c>
      <c r="T164" s="70">
        <f t="shared" si="52"/>
        <v>48639</v>
      </c>
      <c r="U164" s="7">
        <f t="shared" ref="U164:U227" si="63">IFERROR(IF(U163+1&lt;=$G$7,U163+1,""),"")</f>
        <v>129</v>
      </c>
      <c r="V164" s="10">
        <f t="shared" ref="V164:V227" si="64">IF(U164&lt;&gt;"",ROUND(IF($G$30="raty równe",-PMT(AB164/12,$G$7-U163,Y163,2),W164+X164),2),"")</f>
        <v>3573.22</v>
      </c>
      <c r="W164" s="10">
        <f t="shared" ref="W164:W227" si="65">IF(U164&lt;&gt;"",IF($G$30="raty malejące",Y163/($G$7-U163),IF(V164-X164&gt;Y163,Y163,V164-X164)),"")</f>
        <v>1561.8454284095271</v>
      </c>
      <c r="X164" s="10">
        <f t="shared" ref="X164:X227" si="66">IF(U164&lt;&gt;"",Y163*AB164/12,"")</f>
        <v>2011.3745715904727</v>
      </c>
      <c r="Y164" s="8">
        <f t="shared" si="49"/>
        <v>269634.72602199129</v>
      </c>
      <c r="Z164" s="9">
        <f t="shared" ref="Z164:Z227" si="67">IF(U164&lt;&gt;"",$G$16,"")</f>
        <v>6.9000000000000006E-2</v>
      </c>
      <c r="AA164" s="9">
        <f t="shared" ref="AA164:AA227" si="68">IF(U164&lt;&gt;"",$G$17,"")</f>
        <v>0.02</v>
      </c>
      <c r="AB164" s="29">
        <f t="shared" ref="AB164:AB227" si="69">IF($U164&lt;&gt;"",IF(AND($G$24="TAK",$U164&lt;=$G$26),$G$25,Z164+AA164),"")</f>
        <v>8.900000000000001E-2</v>
      </c>
    </row>
    <row r="165" spans="2:28" ht="14.5" x14ac:dyDescent="0.35">
      <c r="B165" s="70">
        <f t="shared" si="50"/>
        <v>48670</v>
      </c>
      <c r="C165" s="38">
        <f t="shared" si="53"/>
        <v>130</v>
      </c>
      <c r="D165" s="10">
        <f t="shared" si="54"/>
        <v>2522.7199999999998</v>
      </c>
      <c r="E165" s="10">
        <f t="shared" si="55"/>
        <v>1110.8593774777669</v>
      </c>
      <c r="F165" s="10">
        <f t="shared" si="56"/>
        <v>1411.8606225222329</v>
      </c>
      <c r="G165" s="8">
        <f t="shared" ref="G165:G228" si="70">IF(C165&lt;&gt;"",G164-E165,"")</f>
        <v>189252.37062551992</v>
      </c>
      <c r="H165" s="9">
        <f t="shared" si="57"/>
        <v>8.900000000000001E-2</v>
      </c>
      <c r="I165" s="9">
        <f t="shared" ref="I165:I228" si="71">IF($C165&lt;&gt;"",MIN(IF($C165&gt;=121,0%,IF($C165&gt;60,$G$15,$G$11)),$G$20),"")</f>
        <v>0</v>
      </c>
      <c r="J165" s="104">
        <f t="shared" si="58"/>
        <v>8.900000000000001E-2</v>
      </c>
      <c r="K165" s="35">
        <f t="shared" si="51"/>
        <v>48670</v>
      </c>
      <c r="L165" s="7">
        <f t="shared" ref="L165:L228" si="72">IFERROR(IF(L164+1&lt;=$G$7,L164+1,""),"")</f>
        <v>130</v>
      </c>
      <c r="M165" s="10">
        <f t="shared" si="59"/>
        <v>2522.7199999999998</v>
      </c>
      <c r="N165" s="10">
        <f t="shared" si="60"/>
        <v>1110.8593774777669</v>
      </c>
      <c r="O165" s="10">
        <f t="shared" ref="O165:O228" si="73">IF(L165&lt;&gt;"",P164*S165/12,"")</f>
        <v>1411.8606225222329</v>
      </c>
      <c r="P165" s="8">
        <f t="shared" ref="P165:P228" si="74">IF(L165&lt;&gt;"",P164-N165,"")</f>
        <v>189252.37062551992</v>
      </c>
      <c r="Q165" s="9">
        <f t="shared" si="61"/>
        <v>8.900000000000001E-2</v>
      </c>
      <c r="R165" s="9">
        <v>0</v>
      </c>
      <c r="S165" s="29">
        <f t="shared" si="62"/>
        <v>8.900000000000001E-2</v>
      </c>
      <c r="T165" s="70">
        <f t="shared" si="52"/>
        <v>48670</v>
      </c>
      <c r="U165" s="7">
        <f t="shared" si="63"/>
        <v>130</v>
      </c>
      <c r="V165" s="10">
        <f t="shared" si="64"/>
        <v>3573.23</v>
      </c>
      <c r="W165" s="10">
        <f t="shared" si="65"/>
        <v>1573.4391153368977</v>
      </c>
      <c r="X165" s="10">
        <f t="shared" si="66"/>
        <v>1999.7908846631024</v>
      </c>
      <c r="Y165" s="8">
        <f t="shared" ref="Y165:Y228" si="75">IF(U165&lt;&gt;"",Y164-W165,"")</f>
        <v>268061.28690665436</v>
      </c>
      <c r="Z165" s="9">
        <f t="shared" si="67"/>
        <v>6.9000000000000006E-2</v>
      </c>
      <c r="AA165" s="9">
        <f t="shared" si="68"/>
        <v>0.02</v>
      </c>
      <c r="AB165" s="29">
        <f t="shared" si="69"/>
        <v>8.900000000000001E-2</v>
      </c>
    </row>
    <row r="166" spans="2:28" ht="14.5" x14ac:dyDescent="0.35">
      <c r="B166" s="70">
        <f t="shared" ref="B166:B229" si="76">IF(C166&lt;&gt;"",EDATE(B165,1),"")</f>
        <v>48700</v>
      </c>
      <c r="C166" s="38">
        <f t="shared" si="53"/>
        <v>131</v>
      </c>
      <c r="D166" s="10">
        <f t="shared" si="54"/>
        <v>2522.71</v>
      </c>
      <c r="E166" s="10">
        <f t="shared" si="55"/>
        <v>1119.0882511940606</v>
      </c>
      <c r="F166" s="10">
        <f t="shared" si="56"/>
        <v>1403.6217488059394</v>
      </c>
      <c r="G166" s="8">
        <f t="shared" si="70"/>
        <v>188133.28237432585</v>
      </c>
      <c r="H166" s="9">
        <f t="shared" si="57"/>
        <v>8.900000000000001E-2</v>
      </c>
      <c r="I166" s="9">
        <f t="shared" si="71"/>
        <v>0</v>
      </c>
      <c r="J166" s="104">
        <f t="shared" si="58"/>
        <v>8.900000000000001E-2</v>
      </c>
      <c r="K166" s="35">
        <f t="shared" ref="K166:K229" si="77">IF(L166&lt;&gt;"",EDATE(K165,1),"")</f>
        <v>48700</v>
      </c>
      <c r="L166" s="7">
        <f t="shared" si="72"/>
        <v>131</v>
      </c>
      <c r="M166" s="10">
        <f t="shared" si="59"/>
        <v>2522.71</v>
      </c>
      <c r="N166" s="10">
        <f t="shared" si="60"/>
        <v>1119.0882511940606</v>
      </c>
      <c r="O166" s="10">
        <f t="shared" si="73"/>
        <v>1403.6217488059394</v>
      </c>
      <c r="P166" s="8">
        <f t="shared" si="74"/>
        <v>188133.28237432585</v>
      </c>
      <c r="Q166" s="9">
        <f t="shared" si="61"/>
        <v>8.900000000000001E-2</v>
      </c>
      <c r="R166" s="9">
        <v>0</v>
      </c>
      <c r="S166" s="29">
        <f t="shared" si="62"/>
        <v>8.900000000000001E-2</v>
      </c>
      <c r="T166" s="70">
        <f t="shared" ref="T166:T229" si="78">IF(U166&lt;&gt;"",EDATE(T165,1),"")</f>
        <v>48700</v>
      </c>
      <c r="U166" s="7">
        <f t="shared" si="63"/>
        <v>131</v>
      </c>
      <c r="V166" s="10">
        <f t="shared" si="64"/>
        <v>3573.22</v>
      </c>
      <c r="W166" s="10">
        <f t="shared" si="65"/>
        <v>1585.0987887756462</v>
      </c>
      <c r="X166" s="10">
        <f t="shared" si="66"/>
        <v>1988.1212112243536</v>
      </c>
      <c r="Y166" s="8">
        <f t="shared" si="75"/>
        <v>266476.18811787874</v>
      </c>
      <c r="Z166" s="9">
        <f t="shared" si="67"/>
        <v>6.9000000000000006E-2</v>
      </c>
      <c r="AA166" s="9">
        <f t="shared" si="68"/>
        <v>0.02</v>
      </c>
      <c r="AB166" s="29">
        <f t="shared" si="69"/>
        <v>8.900000000000001E-2</v>
      </c>
    </row>
    <row r="167" spans="2:28" ht="14.5" x14ac:dyDescent="0.35">
      <c r="B167" s="70">
        <f t="shared" si="76"/>
        <v>48731</v>
      </c>
      <c r="C167" s="38">
        <f t="shared" si="53"/>
        <v>132</v>
      </c>
      <c r="D167" s="10">
        <f t="shared" si="54"/>
        <v>2522.7199999999998</v>
      </c>
      <c r="E167" s="10">
        <f t="shared" si="55"/>
        <v>1127.3981557237496</v>
      </c>
      <c r="F167" s="10">
        <f t="shared" si="56"/>
        <v>1395.3218442762502</v>
      </c>
      <c r="G167" s="8">
        <f t="shared" si="70"/>
        <v>187005.88421860209</v>
      </c>
      <c r="H167" s="9">
        <f t="shared" si="57"/>
        <v>8.900000000000001E-2</v>
      </c>
      <c r="I167" s="9">
        <f t="shared" si="71"/>
        <v>0</v>
      </c>
      <c r="J167" s="104">
        <f t="shared" si="58"/>
        <v>8.900000000000001E-2</v>
      </c>
      <c r="K167" s="35">
        <f t="shared" si="77"/>
        <v>48731</v>
      </c>
      <c r="L167" s="7">
        <f t="shared" si="72"/>
        <v>132</v>
      </c>
      <c r="M167" s="10">
        <f t="shared" si="59"/>
        <v>2522.7199999999998</v>
      </c>
      <c r="N167" s="10">
        <f t="shared" si="60"/>
        <v>1127.3981557237496</v>
      </c>
      <c r="O167" s="10">
        <f t="shared" si="73"/>
        <v>1395.3218442762502</v>
      </c>
      <c r="P167" s="8">
        <f t="shared" si="74"/>
        <v>187005.88421860209</v>
      </c>
      <c r="Q167" s="9">
        <f t="shared" si="61"/>
        <v>8.900000000000001E-2</v>
      </c>
      <c r="R167" s="9">
        <v>0</v>
      </c>
      <c r="S167" s="29">
        <f t="shared" si="62"/>
        <v>8.900000000000001E-2</v>
      </c>
      <c r="T167" s="70">
        <f t="shared" si="78"/>
        <v>48731</v>
      </c>
      <c r="U167" s="7">
        <f t="shared" si="63"/>
        <v>132</v>
      </c>
      <c r="V167" s="10">
        <f t="shared" si="64"/>
        <v>3573.23</v>
      </c>
      <c r="W167" s="10">
        <f t="shared" si="65"/>
        <v>1596.8649381257324</v>
      </c>
      <c r="X167" s="10">
        <f t="shared" si="66"/>
        <v>1976.3650618742677</v>
      </c>
      <c r="Y167" s="8">
        <f t="shared" si="75"/>
        <v>264879.32317975303</v>
      </c>
      <c r="Z167" s="9">
        <f t="shared" si="67"/>
        <v>6.9000000000000006E-2</v>
      </c>
      <c r="AA167" s="9">
        <f t="shared" si="68"/>
        <v>0.02</v>
      </c>
      <c r="AB167" s="29">
        <f t="shared" si="69"/>
        <v>8.900000000000001E-2</v>
      </c>
    </row>
    <row r="168" spans="2:28" ht="14.5" x14ac:dyDescent="0.35">
      <c r="B168" s="70">
        <f t="shared" si="76"/>
        <v>48761</v>
      </c>
      <c r="C168" s="38">
        <f t="shared" si="53"/>
        <v>133</v>
      </c>
      <c r="D168" s="10">
        <f t="shared" si="54"/>
        <v>2522.71</v>
      </c>
      <c r="E168" s="10">
        <f t="shared" si="55"/>
        <v>1135.7496920453677</v>
      </c>
      <c r="F168" s="10">
        <f t="shared" si="56"/>
        <v>1386.9603079546323</v>
      </c>
      <c r="G168" s="8">
        <f t="shared" si="70"/>
        <v>185870.13452655674</v>
      </c>
      <c r="H168" s="9">
        <f t="shared" si="57"/>
        <v>8.900000000000001E-2</v>
      </c>
      <c r="I168" s="9">
        <f t="shared" si="71"/>
        <v>0</v>
      </c>
      <c r="J168" s="104">
        <f t="shared" si="58"/>
        <v>8.900000000000001E-2</v>
      </c>
      <c r="K168" s="35">
        <f t="shared" si="77"/>
        <v>48761</v>
      </c>
      <c r="L168" s="7">
        <f t="shared" si="72"/>
        <v>133</v>
      </c>
      <c r="M168" s="10">
        <f t="shared" si="59"/>
        <v>2522.71</v>
      </c>
      <c r="N168" s="10">
        <f t="shared" si="60"/>
        <v>1135.7496920453677</v>
      </c>
      <c r="O168" s="10">
        <f t="shared" si="73"/>
        <v>1386.9603079546323</v>
      </c>
      <c r="P168" s="8">
        <f t="shared" si="74"/>
        <v>185870.13452655674</v>
      </c>
      <c r="Q168" s="9">
        <f t="shared" si="61"/>
        <v>8.900000000000001E-2</v>
      </c>
      <c r="R168" s="9">
        <v>0</v>
      </c>
      <c r="S168" s="29">
        <f t="shared" si="62"/>
        <v>8.900000000000001E-2</v>
      </c>
      <c r="T168" s="70">
        <f t="shared" si="78"/>
        <v>48761</v>
      </c>
      <c r="U168" s="7">
        <f t="shared" si="63"/>
        <v>133</v>
      </c>
      <c r="V168" s="10">
        <f t="shared" si="64"/>
        <v>3573.22</v>
      </c>
      <c r="W168" s="10">
        <f t="shared" si="65"/>
        <v>1608.698353083498</v>
      </c>
      <c r="X168" s="10">
        <f t="shared" si="66"/>
        <v>1964.5216469165018</v>
      </c>
      <c r="Y168" s="8">
        <f t="shared" si="75"/>
        <v>263270.62482666952</v>
      </c>
      <c r="Z168" s="9">
        <f t="shared" si="67"/>
        <v>6.9000000000000006E-2</v>
      </c>
      <c r="AA168" s="9">
        <f t="shared" si="68"/>
        <v>0.02</v>
      </c>
      <c r="AB168" s="29">
        <f t="shared" si="69"/>
        <v>8.900000000000001E-2</v>
      </c>
    </row>
    <row r="169" spans="2:28" ht="14.5" x14ac:dyDescent="0.35">
      <c r="B169" s="70">
        <f t="shared" si="76"/>
        <v>48792</v>
      </c>
      <c r="C169" s="38">
        <f t="shared" si="53"/>
        <v>134</v>
      </c>
      <c r="D169" s="10">
        <f t="shared" si="54"/>
        <v>2522.7199999999998</v>
      </c>
      <c r="E169" s="10">
        <f t="shared" si="55"/>
        <v>1144.1831689280373</v>
      </c>
      <c r="F169" s="10">
        <f t="shared" si="56"/>
        <v>1378.5368310719625</v>
      </c>
      <c r="G169" s="8">
        <f t="shared" si="70"/>
        <v>184725.95135762868</v>
      </c>
      <c r="H169" s="9">
        <f t="shared" si="57"/>
        <v>8.900000000000001E-2</v>
      </c>
      <c r="I169" s="9">
        <f t="shared" si="71"/>
        <v>0</v>
      </c>
      <c r="J169" s="104">
        <f t="shared" si="58"/>
        <v>8.900000000000001E-2</v>
      </c>
      <c r="K169" s="35">
        <f t="shared" si="77"/>
        <v>48792</v>
      </c>
      <c r="L169" s="7">
        <f t="shared" si="72"/>
        <v>134</v>
      </c>
      <c r="M169" s="10">
        <f t="shared" si="59"/>
        <v>2522.7199999999998</v>
      </c>
      <c r="N169" s="10">
        <f t="shared" si="60"/>
        <v>1144.1831689280373</v>
      </c>
      <c r="O169" s="10">
        <f t="shared" si="73"/>
        <v>1378.5368310719625</v>
      </c>
      <c r="P169" s="8">
        <f t="shared" si="74"/>
        <v>184725.95135762868</v>
      </c>
      <c r="Q169" s="9">
        <f t="shared" si="61"/>
        <v>8.900000000000001E-2</v>
      </c>
      <c r="R169" s="9">
        <v>0</v>
      </c>
      <c r="S169" s="29">
        <f t="shared" si="62"/>
        <v>8.900000000000001E-2</v>
      </c>
      <c r="T169" s="70">
        <f t="shared" si="78"/>
        <v>48792</v>
      </c>
      <c r="U169" s="7">
        <f t="shared" si="63"/>
        <v>134</v>
      </c>
      <c r="V169" s="10">
        <f t="shared" si="64"/>
        <v>3573.23</v>
      </c>
      <c r="W169" s="10">
        <f t="shared" si="65"/>
        <v>1620.639532535534</v>
      </c>
      <c r="X169" s="10">
        <f t="shared" si="66"/>
        <v>1952.590467464466</v>
      </c>
      <c r="Y169" s="8">
        <f t="shared" si="75"/>
        <v>261649.98529413398</v>
      </c>
      <c r="Z169" s="9">
        <f t="shared" si="67"/>
        <v>6.9000000000000006E-2</v>
      </c>
      <c r="AA169" s="9">
        <f t="shared" si="68"/>
        <v>0.02</v>
      </c>
      <c r="AB169" s="29">
        <f t="shared" si="69"/>
        <v>8.900000000000001E-2</v>
      </c>
    </row>
    <row r="170" spans="2:28" ht="14.5" x14ac:dyDescent="0.35">
      <c r="B170" s="70">
        <f t="shared" si="76"/>
        <v>48823</v>
      </c>
      <c r="C170" s="38">
        <f t="shared" si="53"/>
        <v>135</v>
      </c>
      <c r="D170" s="10">
        <f t="shared" si="54"/>
        <v>2522.71</v>
      </c>
      <c r="E170" s="10">
        <f t="shared" si="55"/>
        <v>1152.659194097587</v>
      </c>
      <c r="F170" s="10">
        <f t="shared" si="56"/>
        <v>1370.050805902413</v>
      </c>
      <c r="G170" s="8">
        <f t="shared" si="70"/>
        <v>183573.29216353109</v>
      </c>
      <c r="H170" s="9">
        <f t="shared" si="57"/>
        <v>8.900000000000001E-2</v>
      </c>
      <c r="I170" s="9">
        <f t="shared" si="71"/>
        <v>0</v>
      </c>
      <c r="J170" s="104">
        <f t="shared" si="58"/>
        <v>8.900000000000001E-2</v>
      </c>
      <c r="K170" s="35">
        <f t="shared" si="77"/>
        <v>48823</v>
      </c>
      <c r="L170" s="7">
        <f t="shared" si="72"/>
        <v>135</v>
      </c>
      <c r="M170" s="10">
        <f t="shared" si="59"/>
        <v>2522.71</v>
      </c>
      <c r="N170" s="10">
        <f t="shared" si="60"/>
        <v>1152.659194097587</v>
      </c>
      <c r="O170" s="10">
        <f t="shared" si="73"/>
        <v>1370.050805902413</v>
      </c>
      <c r="P170" s="8">
        <f t="shared" si="74"/>
        <v>183573.29216353109</v>
      </c>
      <c r="Q170" s="9">
        <f t="shared" si="61"/>
        <v>8.900000000000001E-2</v>
      </c>
      <c r="R170" s="9">
        <v>0</v>
      </c>
      <c r="S170" s="29">
        <f t="shared" si="62"/>
        <v>8.900000000000001E-2</v>
      </c>
      <c r="T170" s="70">
        <f t="shared" si="78"/>
        <v>48823</v>
      </c>
      <c r="U170" s="7">
        <f t="shared" si="63"/>
        <v>135</v>
      </c>
      <c r="V170" s="10">
        <f t="shared" si="64"/>
        <v>3573.22</v>
      </c>
      <c r="W170" s="10">
        <f t="shared" si="65"/>
        <v>1632.6492757351728</v>
      </c>
      <c r="X170" s="10">
        <f t="shared" si="66"/>
        <v>1940.570724264827</v>
      </c>
      <c r="Y170" s="8">
        <f t="shared" si="75"/>
        <v>260017.33601839881</v>
      </c>
      <c r="Z170" s="9">
        <f t="shared" si="67"/>
        <v>6.9000000000000006E-2</v>
      </c>
      <c r="AA170" s="9">
        <f t="shared" si="68"/>
        <v>0.02</v>
      </c>
      <c r="AB170" s="29">
        <f t="shared" si="69"/>
        <v>8.900000000000001E-2</v>
      </c>
    </row>
    <row r="171" spans="2:28" ht="14.5" x14ac:dyDescent="0.35">
      <c r="B171" s="70">
        <f t="shared" si="76"/>
        <v>48853</v>
      </c>
      <c r="C171" s="38">
        <f t="shared" si="53"/>
        <v>136</v>
      </c>
      <c r="D171" s="10">
        <f t="shared" si="54"/>
        <v>2522.7199999999998</v>
      </c>
      <c r="E171" s="10">
        <f t="shared" si="55"/>
        <v>1161.2180831204773</v>
      </c>
      <c r="F171" s="10">
        <f t="shared" si="56"/>
        <v>1361.5019168795225</v>
      </c>
      <c r="G171" s="8">
        <f t="shared" si="70"/>
        <v>182412.07408041062</v>
      </c>
      <c r="H171" s="9">
        <f t="shared" si="57"/>
        <v>8.900000000000001E-2</v>
      </c>
      <c r="I171" s="9">
        <f t="shared" si="71"/>
        <v>0</v>
      </c>
      <c r="J171" s="104">
        <f t="shared" si="58"/>
        <v>8.900000000000001E-2</v>
      </c>
      <c r="K171" s="35">
        <f t="shared" si="77"/>
        <v>48853</v>
      </c>
      <c r="L171" s="7">
        <f t="shared" si="72"/>
        <v>136</v>
      </c>
      <c r="M171" s="10">
        <f t="shared" si="59"/>
        <v>2522.7199999999998</v>
      </c>
      <c r="N171" s="10">
        <f t="shared" si="60"/>
        <v>1161.2180831204773</v>
      </c>
      <c r="O171" s="10">
        <f t="shared" si="73"/>
        <v>1361.5019168795225</v>
      </c>
      <c r="P171" s="8">
        <f t="shared" si="74"/>
        <v>182412.07408041062</v>
      </c>
      <c r="Q171" s="9">
        <f t="shared" si="61"/>
        <v>8.900000000000001E-2</v>
      </c>
      <c r="R171" s="9">
        <v>0</v>
      </c>
      <c r="S171" s="29">
        <f t="shared" si="62"/>
        <v>8.900000000000001E-2</v>
      </c>
      <c r="T171" s="70">
        <f t="shared" si="78"/>
        <v>48853</v>
      </c>
      <c r="U171" s="7">
        <f t="shared" si="63"/>
        <v>136</v>
      </c>
      <c r="V171" s="10">
        <f t="shared" si="64"/>
        <v>3573.23</v>
      </c>
      <c r="W171" s="10">
        <f t="shared" si="65"/>
        <v>1644.7680911968753</v>
      </c>
      <c r="X171" s="10">
        <f t="shared" si="66"/>
        <v>1928.4619088031247</v>
      </c>
      <c r="Y171" s="8">
        <f t="shared" si="75"/>
        <v>258372.56792720195</v>
      </c>
      <c r="Z171" s="9">
        <f t="shared" si="67"/>
        <v>6.9000000000000006E-2</v>
      </c>
      <c r="AA171" s="9">
        <f t="shared" si="68"/>
        <v>0.02</v>
      </c>
      <c r="AB171" s="29">
        <f t="shared" si="69"/>
        <v>8.900000000000001E-2</v>
      </c>
    </row>
    <row r="172" spans="2:28" ht="14.5" x14ac:dyDescent="0.35">
      <c r="B172" s="70">
        <f t="shared" si="76"/>
        <v>48884</v>
      </c>
      <c r="C172" s="38">
        <f t="shared" si="53"/>
        <v>137</v>
      </c>
      <c r="D172" s="10">
        <f t="shared" si="54"/>
        <v>2522.71</v>
      </c>
      <c r="E172" s="10">
        <f t="shared" si="55"/>
        <v>1169.8204505702877</v>
      </c>
      <c r="F172" s="10">
        <f t="shared" si="56"/>
        <v>1352.8895494297124</v>
      </c>
      <c r="G172" s="8">
        <f t="shared" si="70"/>
        <v>181242.25362984033</v>
      </c>
      <c r="H172" s="9">
        <f t="shared" si="57"/>
        <v>8.900000000000001E-2</v>
      </c>
      <c r="I172" s="9">
        <f t="shared" si="71"/>
        <v>0</v>
      </c>
      <c r="J172" s="104">
        <f t="shared" si="58"/>
        <v>8.900000000000001E-2</v>
      </c>
      <c r="K172" s="35">
        <f t="shared" si="77"/>
        <v>48884</v>
      </c>
      <c r="L172" s="7">
        <f t="shared" si="72"/>
        <v>137</v>
      </c>
      <c r="M172" s="10">
        <f t="shared" si="59"/>
        <v>2522.71</v>
      </c>
      <c r="N172" s="10">
        <f t="shared" si="60"/>
        <v>1169.8204505702877</v>
      </c>
      <c r="O172" s="10">
        <f t="shared" si="73"/>
        <v>1352.8895494297124</v>
      </c>
      <c r="P172" s="8">
        <f t="shared" si="74"/>
        <v>181242.25362984033</v>
      </c>
      <c r="Q172" s="9">
        <f t="shared" si="61"/>
        <v>8.900000000000001E-2</v>
      </c>
      <c r="R172" s="9">
        <v>0</v>
      </c>
      <c r="S172" s="29">
        <f t="shared" si="62"/>
        <v>8.900000000000001E-2</v>
      </c>
      <c r="T172" s="70">
        <f t="shared" si="78"/>
        <v>48884</v>
      </c>
      <c r="U172" s="7">
        <f t="shared" si="63"/>
        <v>137</v>
      </c>
      <c r="V172" s="10">
        <f t="shared" si="64"/>
        <v>3573.22</v>
      </c>
      <c r="W172" s="10">
        <f t="shared" si="65"/>
        <v>1656.9567878732519</v>
      </c>
      <c r="X172" s="10">
        <f t="shared" si="66"/>
        <v>1916.2632121267479</v>
      </c>
      <c r="Y172" s="8">
        <f t="shared" si="75"/>
        <v>256715.61113932868</v>
      </c>
      <c r="Z172" s="9">
        <f t="shared" si="67"/>
        <v>6.9000000000000006E-2</v>
      </c>
      <c r="AA172" s="9">
        <f t="shared" si="68"/>
        <v>0.02</v>
      </c>
      <c r="AB172" s="29">
        <f t="shared" si="69"/>
        <v>8.900000000000001E-2</v>
      </c>
    </row>
    <row r="173" spans="2:28" ht="14.5" x14ac:dyDescent="0.35">
      <c r="B173" s="70">
        <f t="shared" si="76"/>
        <v>48914</v>
      </c>
      <c r="C173" s="38">
        <f t="shared" si="53"/>
        <v>138</v>
      </c>
      <c r="D173" s="10">
        <f t="shared" si="54"/>
        <v>2522.7199999999998</v>
      </c>
      <c r="E173" s="10">
        <f t="shared" si="55"/>
        <v>1178.5066189120173</v>
      </c>
      <c r="F173" s="10">
        <f t="shared" si="56"/>
        <v>1344.2133810879825</v>
      </c>
      <c r="G173" s="8">
        <f t="shared" si="70"/>
        <v>180063.74701092832</v>
      </c>
      <c r="H173" s="9">
        <f t="shared" si="57"/>
        <v>8.900000000000001E-2</v>
      </c>
      <c r="I173" s="9">
        <f t="shared" si="71"/>
        <v>0</v>
      </c>
      <c r="J173" s="104">
        <f t="shared" si="58"/>
        <v>8.900000000000001E-2</v>
      </c>
      <c r="K173" s="35">
        <f t="shared" si="77"/>
        <v>48914</v>
      </c>
      <c r="L173" s="7">
        <f t="shared" si="72"/>
        <v>138</v>
      </c>
      <c r="M173" s="10">
        <f t="shared" si="59"/>
        <v>2522.7199999999998</v>
      </c>
      <c r="N173" s="10">
        <f t="shared" si="60"/>
        <v>1178.5066189120173</v>
      </c>
      <c r="O173" s="10">
        <f t="shared" si="73"/>
        <v>1344.2133810879825</v>
      </c>
      <c r="P173" s="8">
        <f t="shared" si="74"/>
        <v>180063.74701092832</v>
      </c>
      <c r="Q173" s="9">
        <f t="shared" si="61"/>
        <v>8.900000000000001E-2</v>
      </c>
      <c r="R173" s="9">
        <v>0</v>
      </c>
      <c r="S173" s="29">
        <f t="shared" si="62"/>
        <v>8.900000000000001E-2</v>
      </c>
      <c r="T173" s="70">
        <f t="shared" si="78"/>
        <v>48914</v>
      </c>
      <c r="U173" s="7">
        <f t="shared" si="63"/>
        <v>138</v>
      </c>
      <c r="V173" s="10">
        <f t="shared" si="64"/>
        <v>3573.23</v>
      </c>
      <c r="W173" s="10">
        <f t="shared" si="65"/>
        <v>1669.2558840499789</v>
      </c>
      <c r="X173" s="10">
        <f t="shared" si="66"/>
        <v>1903.9741159500211</v>
      </c>
      <c r="Y173" s="8">
        <f t="shared" si="75"/>
        <v>255046.3552552787</v>
      </c>
      <c r="Z173" s="9">
        <f t="shared" si="67"/>
        <v>6.9000000000000006E-2</v>
      </c>
      <c r="AA173" s="9">
        <f t="shared" si="68"/>
        <v>0.02</v>
      </c>
      <c r="AB173" s="29">
        <f t="shared" si="69"/>
        <v>8.900000000000001E-2</v>
      </c>
    </row>
    <row r="174" spans="2:28" ht="14.5" x14ac:dyDescent="0.35">
      <c r="B174" s="70">
        <f t="shared" si="76"/>
        <v>48945</v>
      </c>
      <c r="C174" s="38">
        <f t="shared" si="53"/>
        <v>139</v>
      </c>
      <c r="D174" s="10">
        <f t="shared" si="54"/>
        <v>2522.71</v>
      </c>
      <c r="E174" s="10">
        <f t="shared" si="55"/>
        <v>1187.2372096689483</v>
      </c>
      <c r="F174" s="10">
        <f t="shared" si="56"/>
        <v>1335.4727903310518</v>
      </c>
      <c r="G174" s="8">
        <f t="shared" si="70"/>
        <v>178876.50980125938</v>
      </c>
      <c r="H174" s="9">
        <f t="shared" si="57"/>
        <v>8.900000000000001E-2</v>
      </c>
      <c r="I174" s="9">
        <f t="shared" si="71"/>
        <v>0</v>
      </c>
      <c r="J174" s="104">
        <f t="shared" si="58"/>
        <v>8.900000000000001E-2</v>
      </c>
      <c r="K174" s="35">
        <f t="shared" si="77"/>
        <v>48945</v>
      </c>
      <c r="L174" s="7">
        <f t="shared" si="72"/>
        <v>139</v>
      </c>
      <c r="M174" s="10">
        <f t="shared" si="59"/>
        <v>2522.71</v>
      </c>
      <c r="N174" s="10">
        <f t="shared" si="60"/>
        <v>1187.2372096689483</v>
      </c>
      <c r="O174" s="10">
        <f t="shared" si="73"/>
        <v>1335.4727903310518</v>
      </c>
      <c r="P174" s="8">
        <f t="shared" si="74"/>
        <v>178876.50980125938</v>
      </c>
      <c r="Q174" s="9">
        <f t="shared" si="61"/>
        <v>8.900000000000001E-2</v>
      </c>
      <c r="R174" s="9">
        <v>0</v>
      </c>
      <c r="S174" s="29">
        <f t="shared" si="62"/>
        <v>8.900000000000001E-2</v>
      </c>
      <c r="T174" s="70">
        <f t="shared" si="78"/>
        <v>48945</v>
      </c>
      <c r="U174" s="7">
        <f t="shared" si="63"/>
        <v>139</v>
      </c>
      <c r="V174" s="10">
        <f t="shared" si="64"/>
        <v>3573.22</v>
      </c>
      <c r="W174" s="10">
        <f t="shared" si="65"/>
        <v>1681.6261985233491</v>
      </c>
      <c r="X174" s="10">
        <f t="shared" si="66"/>
        <v>1891.5938014766507</v>
      </c>
      <c r="Y174" s="8">
        <f t="shared" si="75"/>
        <v>253364.72905675534</v>
      </c>
      <c r="Z174" s="9">
        <f t="shared" si="67"/>
        <v>6.9000000000000006E-2</v>
      </c>
      <c r="AA174" s="9">
        <f t="shared" si="68"/>
        <v>0.02</v>
      </c>
      <c r="AB174" s="29">
        <f t="shared" si="69"/>
        <v>8.900000000000001E-2</v>
      </c>
    </row>
    <row r="175" spans="2:28" ht="14.5" x14ac:dyDescent="0.35">
      <c r="B175" s="70">
        <f t="shared" si="76"/>
        <v>48976</v>
      </c>
      <c r="C175" s="38">
        <f t="shared" si="53"/>
        <v>140</v>
      </c>
      <c r="D175" s="10">
        <f t="shared" si="54"/>
        <v>2522.7199999999998</v>
      </c>
      <c r="E175" s="10">
        <f t="shared" si="55"/>
        <v>1196.0525523073259</v>
      </c>
      <c r="F175" s="10">
        <f t="shared" si="56"/>
        <v>1326.6674476926739</v>
      </c>
      <c r="G175" s="8">
        <f t="shared" si="70"/>
        <v>177680.45724895207</v>
      </c>
      <c r="H175" s="9">
        <f t="shared" si="57"/>
        <v>8.900000000000001E-2</v>
      </c>
      <c r="I175" s="9">
        <f t="shared" si="71"/>
        <v>0</v>
      </c>
      <c r="J175" s="104">
        <f t="shared" si="58"/>
        <v>8.900000000000001E-2</v>
      </c>
      <c r="K175" s="35">
        <f t="shared" si="77"/>
        <v>48976</v>
      </c>
      <c r="L175" s="7">
        <f t="shared" si="72"/>
        <v>140</v>
      </c>
      <c r="M175" s="10">
        <f t="shared" si="59"/>
        <v>2522.7199999999998</v>
      </c>
      <c r="N175" s="10">
        <f t="shared" si="60"/>
        <v>1196.0525523073259</v>
      </c>
      <c r="O175" s="10">
        <f t="shared" si="73"/>
        <v>1326.6674476926739</v>
      </c>
      <c r="P175" s="8">
        <f t="shared" si="74"/>
        <v>177680.45724895207</v>
      </c>
      <c r="Q175" s="9">
        <f t="shared" si="61"/>
        <v>8.900000000000001E-2</v>
      </c>
      <c r="R175" s="9">
        <v>0</v>
      </c>
      <c r="S175" s="29">
        <f t="shared" si="62"/>
        <v>8.900000000000001E-2</v>
      </c>
      <c r="T175" s="70">
        <f t="shared" si="78"/>
        <v>48976</v>
      </c>
      <c r="U175" s="7">
        <f t="shared" si="63"/>
        <v>140</v>
      </c>
      <c r="V175" s="10">
        <f t="shared" si="64"/>
        <v>3573.23</v>
      </c>
      <c r="W175" s="10">
        <f t="shared" si="65"/>
        <v>1694.1082594957311</v>
      </c>
      <c r="X175" s="10">
        <f t="shared" si="66"/>
        <v>1879.1217405042689</v>
      </c>
      <c r="Y175" s="8">
        <f t="shared" si="75"/>
        <v>251670.62079725962</v>
      </c>
      <c r="Z175" s="9">
        <f t="shared" si="67"/>
        <v>6.9000000000000006E-2</v>
      </c>
      <c r="AA175" s="9">
        <f t="shared" si="68"/>
        <v>0.02</v>
      </c>
      <c r="AB175" s="29">
        <f t="shared" si="69"/>
        <v>8.900000000000001E-2</v>
      </c>
    </row>
    <row r="176" spans="2:28" ht="14.5" x14ac:dyDescent="0.35">
      <c r="B176" s="70">
        <f t="shared" si="76"/>
        <v>49004</v>
      </c>
      <c r="C176" s="38">
        <f t="shared" si="53"/>
        <v>141</v>
      </c>
      <c r="D176" s="10">
        <f t="shared" si="54"/>
        <v>2522.71</v>
      </c>
      <c r="E176" s="10">
        <f t="shared" si="55"/>
        <v>1204.9132754036054</v>
      </c>
      <c r="F176" s="10">
        <f t="shared" si="56"/>
        <v>1317.7967245963946</v>
      </c>
      <c r="G176" s="8">
        <f t="shared" si="70"/>
        <v>176475.54397354845</v>
      </c>
      <c r="H176" s="9">
        <f t="shared" si="57"/>
        <v>8.900000000000001E-2</v>
      </c>
      <c r="I176" s="9">
        <f t="shared" si="71"/>
        <v>0</v>
      </c>
      <c r="J176" s="104">
        <f t="shared" si="58"/>
        <v>8.900000000000001E-2</v>
      </c>
      <c r="K176" s="35">
        <f t="shared" si="77"/>
        <v>49004</v>
      </c>
      <c r="L176" s="7">
        <f t="shared" si="72"/>
        <v>141</v>
      </c>
      <c r="M176" s="10">
        <f t="shared" si="59"/>
        <v>2522.71</v>
      </c>
      <c r="N176" s="10">
        <f t="shared" si="60"/>
        <v>1204.9132754036054</v>
      </c>
      <c r="O176" s="10">
        <f t="shared" si="73"/>
        <v>1317.7967245963946</v>
      </c>
      <c r="P176" s="8">
        <f t="shared" si="74"/>
        <v>176475.54397354845</v>
      </c>
      <c r="Q176" s="9">
        <f t="shared" si="61"/>
        <v>8.900000000000001E-2</v>
      </c>
      <c r="R176" s="9">
        <v>0</v>
      </c>
      <c r="S176" s="29">
        <f t="shared" si="62"/>
        <v>8.900000000000001E-2</v>
      </c>
      <c r="T176" s="70">
        <f t="shared" si="78"/>
        <v>49004</v>
      </c>
      <c r="U176" s="7">
        <f t="shared" si="63"/>
        <v>141</v>
      </c>
      <c r="V176" s="10">
        <f t="shared" si="64"/>
        <v>3573.22</v>
      </c>
      <c r="W176" s="10">
        <f t="shared" si="65"/>
        <v>1706.6628957536575</v>
      </c>
      <c r="X176" s="10">
        <f t="shared" si="66"/>
        <v>1866.5571042463423</v>
      </c>
      <c r="Y176" s="8">
        <f t="shared" si="75"/>
        <v>249963.95790150596</v>
      </c>
      <c r="Z176" s="9">
        <f t="shared" si="67"/>
        <v>6.9000000000000006E-2</v>
      </c>
      <c r="AA176" s="9">
        <f t="shared" si="68"/>
        <v>0.02</v>
      </c>
      <c r="AB176" s="29">
        <f t="shared" si="69"/>
        <v>8.900000000000001E-2</v>
      </c>
    </row>
    <row r="177" spans="2:28" ht="14.5" x14ac:dyDescent="0.35">
      <c r="B177" s="70">
        <f t="shared" si="76"/>
        <v>49035</v>
      </c>
      <c r="C177" s="38">
        <f t="shared" si="53"/>
        <v>142</v>
      </c>
      <c r="D177" s="10">
        <f t="shared" si="54"/>
        <v>2522.7199999999998</v>
      </c>
      <c r="E177" s="10">
        <f t="shared" si="55"/>
        <v>1213.8597155295154</v>
      </c>
      <c r="F177" s="10">
        <f t="shared" si="56"/>
        <v>1308.8602844704844</v>
      </c>
      <c r="G177" s="8">
        <f t="shared" si="70"/>
        <v>175261.68425801894</v>
      </c>
      <c r="H177" s="9">
        <f t="shared" si="57"/>
        <v>8.900000000000001E-2</v>
      </c>
      <c r="I177" s="9">
        <f t="shared" si="71"/>
        <v>0</v>
      </c>
      <c r="J177" s="104">
        <f t="shared" si="58"/>
        <v>8.900000000000001E-2</v>
      </c>
      <c r="K177" s="35">
        <f t="shared" si="77"/>
        <v>49035</v>
      </c>
      <c r="L177" s="7">
        <f t="shared" si="72"/>
        <v>142</v>
      </c>
      <c r="M177" s="10">
        <f t="shared" si="59"/>
        <v>2522.7199999999998</v>
      </c>
      <c r="N177" s="10">
        <f t="shared" si="60"/>
        <v>1213.8597155295154</v>
      </c>
      <c r="O177" s="10">
        <f t="shared" si="73"/>
        <v>1308.8602844704844</v>
      </c>
      <c r="P177" s="8">
        <f t="shared" si="74"/>
        <v>175261.68425801894</v>
      </c>
      <c r="Q177" s="9">
        <f t="shared" si="61"/>
        <v>8.900000000000001E-2</v>
      </c>
      <c r="R177" s="9">
        <v>0</v>
      </c>
      <c r="S177" s="29">
        <f t="shared" si="62"/>
        <v>8.900000000000001E-2</v>
      </c>
      <c r="T177" s="70">
        <f t="shared" si="78"/>
        <v>49035</v>
      </c>
      <c r="U177" s="7">
        <f t="shared" si="63"/>
        <v>142</v>
      </c>
      <c r="V177" s="10">
        <f t="shared" si="64"/>
        <v>3573.23</v>
      </c>
      <c r="W177" s="10">
        <f t="shared" si="65"/>
        <v>1719.3306455638308</v>
      </c>
      <c r="X177" s="10">
        <f t="shared" si="66"/>
        <v>1853.8993544361692</v>
      </c>
      <c r="Y177" s="8">
        <f t="shared" si="75"/>
        <v>248244.62725594212</v>
      </c>
      <c r="Z177" s="9">
        <f t="shared" si="67"/>
        <v>6.9000000000000006E-2</v>
      </c>
      <c r="AA177" s="9">
        <f t="shared" si="68"/>
        <v>0.02</v>
      </c>
      <c r="AB177" s="29">
        <f t="shared" si="69"/>
        <v>8.900000000000001E-2</v>
      </c>
    </row>
    <row r="178" spans="2:28" ht="14.5" x14ac:dyDescent="0.35">
      <c r="B178" s="70">
        <f t="shared" si="76"/>
        <v>49065</v>
      </c>
      <c r="C178" s="38">
        <f t="shared" si="53"/>
        <v>143</v>
      </c>
      <c r="D178" s="10">
        <f t="shared" si="54"/>
        <v>2522.71</v>
      </c>
      <c r="E178" s="10">
        <f t="shared" si="55"/>
        <v>1222.8525084196929</v>
      </c>
      <c r="F178" s="10">
        <f t="shared" si="56"/>
        <v>1299.8574915803072</v>
      </c>
      <c r="G178" s="8">
        <f t="shared" si="70"/>
        <v>174038.83174959925</v>
      </c>
      <c r="H178" s="9">
        <f t="shared" si="57"/>
        <v>8.900000000000001E-2</v>
      </c>
      <c r="I178" s="9">
        <f t="shared" si="71"/>
        <v>0</v>
      </c>
      <c r="J178" s="104">
        <f t="shared" si="58"/>
        <v>8.900000000000001E-2</v>
      </c>
      <c r="K178" s="35">
        <f t="shared" si="77"/>
        <v>49065</v>
      </c>
      <c r="L178" s="7">
        <f t="shared" si="72"/>
        <v>143</v>
      </c>
      <c r="M178" s="10">
        <f t="shared" si="59"/>
        <v>2522.71</v>
      </c>
      <c r="N178" s="10">
        <f t="shared" si="60"/>
        <v>1222.8525084196929</v>
      </c>
      <c r="O178" s="10">
        <f t="shared" si="73"/>
        <v>1299.8574915803072</v>
      </c>
      <c r="P178" s="8">
        <f t="shared" si="74"/>
        <v>174038.83174959925</v>
      </c>
      <c r="Q178" s="9">
        <f t="shared" si="61"/>
        <v>8.900000000000001E-2</v>
      </c>
      <c r="R178" s="9">
        <v>0</v>
      </c>
      <c r="S178" s="29">
        <f t="shared" si="62"/>
        <v>8.900000000000001E-2</v>
      </c>
      <c r="T178" s="70">
        <f t="shared" si="78"/>
        <v>49065</v>
      </c>
      <c r="U178" s="7">
        <f t="shared" si="63"/>
        <v>143</v>
      </c>
      <c r="V178" s="10">
        <f t="shared" si="64"/>
        <v>3573.22</v>
      </c>
      <c r="W178" s="10">
        <f t="shared" si="65"/>
        <v>1732.0723478517623</v>
      </c>
      <c r="X178" s="10">
        <f t="shared" si="66"/>
        <v>1841.1476521482375</v>
      </c>
      <c r="Y178" s="8">
        <f t="shared" si="75"/>
        <v>246512.55490809036</v>
      </c>
      <c r="Z178" s="9">
        <f t="shared" si="67"/>
        <v>6.9000000000000006E-2</v>
      </c>
      <c r="AA178" s="9">
        <f t="shared" si="68"/>
        <v>0.02</v>
      </c>
      <c r="AB178" s="29">
        <f t="shared" si="69"/>
        <v>8.900000000000001E-2</v>
      </c>
    </row>
    <row r="179" spans="2:28" ht="14.5" x14ac:dyDescent="0.35">
      <c r="B179" s="70">
        <f t="shared" si="76"/>
        <v>49096</v>
      </c>
      <c r="C179" s="38">
        <f t="shared" si="53"/>
        <v>144</v>
      </c>
      <c r="D179" s="10">
        <f t="shared" si="54"/>
        <v>2522.7199999999998</v>
      </c>
      <c r="E179" s="10">
        <f t="shared" si="55"/>
        <v>1231.9319978571386</v>
      </c>
      <c r="F179" s="10">
        <f t="shared" si="56"/>
        <v>1290.7880021428612</v>
      </c>
      <c r="G179" s="8">
        <f t="shared" si="70"/>
        <v>172806.89975174211</v>
      </c>
      <c r="H179" s="9">
        <f t="shared" si="57"/>
        <v>8.900000000000001E-2</v>
      </c>
      <c r="I179" s="9">
        <f t="shared" si="71"/>
        <v>0</v>
      </c>
      <c r="J179" s="104">
        <f t="shared" si="58"/>
        <v>8.900000000000001E-2</v>
      </c>
      <c r="K179" s="35">
        <f t="shared" si="77"/>
        <v>49096</v>
      </c>
      <c r="L179" s="7">
        <f t="shared" si="72"/>
        <v>144</v>
      </c>
      <c r="M179" s="10">
        <f t="shared" si="59"/>
        <v>2522.7199999999998</v>
      </c>
      <c r="N179" s="10">
        <f t="shared" si="60"/>
        <v>1231.9319978571386</v>
      </c>
      <c r="O179" s="10">
        <f t="shared" si="73"/>
        <v>1290.7880021428612</v>
      </c>
      <c r="P179" s="8">
        <f t="shared" si="74"/>
        <v>172806.89975174211</v>
      </c>
      <c r="Q179" s="9">
        <f t="shared" si="61"/>
        <v>8.900000000000001E-2</v>
      </c>
      <c r="R179" s="9">
        <v>0</v>
      </c>
      <c r="S179" s="29">
        <f t="shared" si="62"/>
        <v>8.900000000000001E-2</v>
      </c>
      <c r="T179" s="70">
        <f t="shared" si="78"/>
        <v>49096</v>
      </c>
      <c r="U179" s="7">
        <f t="shared" si="63"/>
        <v>144</v>
      </c>
      <c r="V179" s="10">
        <f t="shared" si="64"/>
        <v>3573.23</v>
      </c>
      <c r="W179" s="10">
        <f t="shared" si="65"/>
        <v>1744.9285510983295</v>
      </c>
      <c r="X179" s="10">
        <f t="shared" si="66"/>
        <v>1828.3014489016705</v>
      </c>
      <c r="Y179" s="8">
        <f t="shared" si="75"/>
        <v>244767.62635699203</v>
      </c>
      <c r="Z179" s="9">
        <f t="shared" si="67"/>
        <v>6.9000000000000006E-2</v>
      </c>
      <c r="AA179" s="9">
        <f t="shared" si="68"/>
        <v>0.02</v>
      </c>
      <c r="AB179" s="29">
        <f t="shared" si="69"/>
        <v>8.900000000000001E-2</v>
      </c>
    </row>
    <row r="180" spans="2:28" ht="14.5" x14ac:dyDescent="0.35">
      <c r="B180" s="70">
        <f t="shared" si="76"/>
        <v>49126</v>
      </c>
      <c r="C180" s="38">
        <f t="shared" si="53"/>
        <v>145</v>
      </c>
      <c r="D180" s="10">
        <f t="shared" si="54"/>
        <v>2522.71</v>
      </c>
      <c r="E180" s="10">
        <f t="shared" si="55"/>
        <v>1241.0588268412459</v>
      </c>
      <c r="F180" s="10">
        <f t="shared" si="56"/>
        <v>1281.6511731587541</v>
      </c>
      <c r="G180" s="8">
        <f t="shared" si="70"/>
        <v>171565.84092490087</v>
      </c>
      <c r="H180" s="9">
        <f t="shared" si="57"/>
        <v>8.900000000000001E-2</v>
      </c>
      <c r="I180" s="9">
        <f t="shared" si="71"/>
        <v>0</v>
      </c>
      <c r="J180" s="104">
        <f t="shared" si="58"/>
        <v>8.900000000000001E-2</v>
      </c>
      <c r="K180" s="35">
        <f t="shared" si="77"/>
        <v>49126</v>
      </c>
      <c r="L180" s="7">
        <f t="shared" si="72"/>
        <v>145</v>
      </c>
      <c r="M180" s="10">
        <f t="shared" si="59"/>
        <v>2522.71</v>
      </c>
      <c r="N180" s="10">
        <f t="shared" si="60"/>
        <v>1241.0588268412459</v>
      </c>
      <c r="O180" s="10">
        <f t="shared" si="73"/>
        <v>1281.6511731587541</v>
      </c>
      <c r="P180" s="8">
        <f t="shared" si="74"/>
        <v>171565.84092490087</v>
      </c>
      <c r="Q180" s="9">
        <f t="shared" si="61"/>
        <v>8.900000000000001E-2</v>
      </c>
      <c r="R180" s="9">
        <v>0</v>
      </c>
      <c r="S180" s="29">
        <f t="shared" si="62"/>
        <v>8.900000000000001E-2</v>
      </c>
      <c r="T180" s="70">
        <f t="shared" si="78"/>
        <v>49126</v>
      </c>
      <c r="U180" s="7">
        <f t="shared" si="63"/>
        <v>145</v>
      </c>
      <c r="V180" s="10">
        <f t="shared" si="64"/>
        <v>3573.22</v>
      </c>
      <c r="W180" s="10">
        <f t="shared" si="65"/>
        <v>1757.8601045189755</v>
      </c>
      <c r="X180" s="10">
        <f t="shared" si="66"/>
        <v>1815.3598954810243</v>
      </c>
      <c r="Y180" s="8">
        <f t="shared" si="75"/>
        <v>243009.76625247305</v>
      </c>
      <c r="Z180" s="9">
        <f t="shared" si="67"/>
        <v>6.9000000000000006E-2</v>
      </c>
      <c r="AA180" s="9">
        <f t="shared" si="68"/>
        <v>0.02</v>
      </c>
      <c r="AB180" s="29">
        <f t="shared" si="69"/>
        <v>8.900000000000001E-2</v>
      </c>
    </row>
    <row r="181" spans="2:28" ht="14.5" x14ac:dyDescent="0.35">
      <c r="B181" s="70">
        <f t="shared" si="76"/>
        <v>49157</v>
      </c>
      <c r="C181" s="38">
        <f t="shared" si="53"/>
        <v>146</v>
      </c>
      <c r="D181" s="10">
        <f t="shared" si="54"/>
        <v>2522.7199999999998</v>
      </c>
      <c r="E181" s="10">
        <f t="shared" si="55"/>
        <v>1250.2733464736516</v>
      </c>
      <c r="F181" s="10">
        <f t="shared" si="56"/>
        <v>1272.4466535263482</v>
      </c>
      <c r="G181" s="8">
        <f t="shared" si="70"/>
        <v>170315.56757842723</v>
      </c>
      <c r="H181" s="9">
        <f t="shared" si="57"/>
        <v>8.900000000000001E-2</v>
      </c>
      <c r="I181" s="9">
        <f t="shared" si="71"/>
        <v>0</v>
      </c>
      <c r="J181" s="104">
        <f t="shared" si="58"/>
        <v>8.900000000000001E-2</v>
      </c>
      <c r="K181" s="35">
        <f t="shared" si="77"/>
        <v>49157</v>
      </c>
      <c r="L181" s="7">
        <f t="shared" si="72"/>
        <v>146</v>
      </c>
      <c r="M181" s="10">
        <f t="shared" si="59"/>
        <v>2522.7199999999998</v>
      </c>
      <c r="N181" s="10">
        <f t="shared" si="60"/>
        <v>1250.2733464736516</v>
      </c>
      <c r="O181" s="10">
        <f t="shared" si="73"/>
        <v>1272.4466535263482</v>
      </c>
      <c r="P181" s="8">
        <f t="shared" si="74"/>
        <v>170315.56757842723</v>
      </c>
      <c r="Q181" s="9">
        <f t="shared" si="61"/>
        <v>8.900000000000001E-2</v>
      </c>
      <c r="R181" s="9">
        <v>0</v>
      </c>
      <c r="S181" s="29">
        <f t="shared" si="62"/>
        <v>8.900000000000001E-2</v>
      </c>
      <c r="T181" s="70">
        <f t="shared" si="78"/>
        <v>49157</v>
      </c>
      <c r="U181" s="7">
        <f t="shared" si="63"/>
        <v>146</v>
      </c>
      <c r="V181" s="10">
        <f t="shared" si="64"/>
        <v>3573.23</v>
      </c>
      <c r="W181" s="10">
        <f t="shared" si="65"/>
        <v>1770.9075669608249</v>
      </c>
      <c r="X181" s="10">
        <f t="shared" si="66"/>
        <v>1802.3224330391752</v>
      </c>
      <c r="Y181" s="8">
        <f t="shared" si="75"/>
        <v>241238.85868551224</v>
      </c>
      <c r="Z181" s="9">
        <f t="shared" si="67"/>
        <v>6.9000000000000006E-2</v>
      </c>
      <c r="AA181" s="9">
        <f t="shared" si="68"/>
        <v>0.02</v>
      </c>
      <c r="AB181" s="29">
        <f t="shared" si="69"/>
        <v>8.900000000000001E-2</v>
      </c>
    </row>
    <row r="182" spans="2:28" ht="14.5" x14ac:dyDescent="0.35">
      <c r="B182" s="70">
        <f t="shared" si="76"/>
        <v>49188</v>
      </c>
      <c r="C182" s="38">
        <f t="shared" si="53"/>
        <v>147</v>
      </c>
      <c r="D182" s="10">
        <f t="shared" si="54"/>
        <v>2522.71</v>
      </c>
      <c r="E182" s="10">
        <f t="shared" si="55"/>
        <v>1259.5362071266647</v>
      </c>
      <c r="F182" s="10">
        <f t="shared" si="56"/>
        <v>1263.1737928733353</v>
      </c>
      <c r="G182" s="8">
        <f t="shared" si="70"/>
        <v>169056.03137130057</v>
      </c>
      <c r="H182" s="9">
        <f t="shared" si="57"/>
        <v>8.900000000000001E-2</v>
      </c>
      <c r="I182" s="9">
        <f t="shared" si="71"/>
        <v>0</v>
      </c>
      <c r="J182" s="104">
        <f t="shared" si="58"/>
        <v>8.900000000000001E-2</v>
      </c>
      <c r="K182" s="35">
        <f t="shared" si="77"/>
        <v>49188</v>
      </c>
      <c r="L182" s="7">
        <f t="shared" si="72"/>
        <v>147</v>
      </c>
      <c r="M182" s="10">
        <f t="shared" si="59"/>
        <v>2522.71</v>
      </c>
      <c r="N182" s="10">
        <f t="shared" si="60"/>
        <v>1259.5362071266647</v>
      </c>
      <c r="O182" s="10">
        <f t="shared" si="73"/>
        <v>1263.1737928733353</v>
      </c>
      <c r="P182" s="8">
        <f t="shared" si="74"/>
        <v>169056.03137130057</v>
      </c>
      <c r="Q182" s="9">
        <f t="shared" si="61"/>
        <v>8.900000000000001E-2</v>
      </c>
      <c r="R182" s="9">
        <v>0</v>
      </c>
      <c r="S182" s="29">
        <f t="shared" si="62"/>
        <v>8.900000000000001E-2</v>
      </c>
      <c r="T182" s="70">
        <f t="shared" si="78"/>
        <v>49188</v>
      </c>
      <c r="U182" s="7">
        <f t="shared" si="63"/>
        <v>147</v>
      </c>
      <c r="V182" s="10">
        <f t="shared" si="64"/>
        <v>3573.22</v>
      </c>
      <c r="W182" s="10">
        <f t="shared" si="65"/>
        <v>1784.0317980824505</v>
      </c>
      <c r="X182" s="10">
        <f t="shared" si="66"/>
        <v>1789.1882019175493</v>
      </c>
      <c r="Y182" s="8">
        <f t="shared" si="75"/>
        <v>239454.82688742978</v>
      </c>
      <c r="Z182" s="9">
        <f t="shared" si="67"/>
        <v>6.9000000000000006E-2</v>
      </c>
      <c r="AA182" s="9">
        <f t="shared" si="68"/>
        <v>0.02</v>
      </c>
      <c r="AB182" s="29">
        <f t="shared" si="69"/>
        <v>8.900000000000001E-2</v>
      </c>
    </row>
    <row r="183" spans="2:28" ht="14.5" x14ac:dyDescent="0.35">
      <c r="B183" s="70">
        <f t="shared" si="76"/>
        <v>49218</v>
      </c>
      <c r="C183" s="38">
        <f t="shared" si="53"/>
        <v>148</v>
      </c>
      <c r="D183" s="10">
        <f t="shared" si="54"/>
        <v>2522.7199999999998</v>
      </c>
      <c r="E183" s="10">
        <f t="shared" si="55"/>
        <v>1268.8877673295203</v>
      </c>
      <c r="F183" s="10">
        <f t="shared" si="56"/>
        <v>1253.8322326704795</v>
      </c>
      <c r="G183" s="8">
        <f t="shared" si="70"/>
        <v>167787.14360397105</v>
      </c>
      <c r="H183" s="9">
        <f t="shared" si="57"/>
        <v>8.900000000000001E-2</v>
      </c>
      <c r="I183" s="9">
        <f t="shared" si="71"/>
        <v>0</v>
      </c>
      <c r="J183" s="104">
        <f t="shared" si="58"/>
        <v>8.900000000000001E-2</v>
      </c>
      <c r="K183" s="35">
        <f t="shared" si="77"/>
        <v>49218</v>
      </c>
      <c r="L183" s="7">
        <f t="shared" si="72"/>
        <v>148</v>
      </c>
      <c r="M183" s="10">
        <f t="shared" si="59"/>
        <v>2522.7199999999998</v>
      </c>
      <c r="N183" s="10">
        <f t="shared" si="60"/>
        <v>1268.8877673295203</v>
      </c>
      <c r="O183" s="10">
        <f t="shared" si="73"/>
        <v>1253.8322326704795</v>
      </c>
      <c r="P183" s="8">
        <f t="shared" si="74"/>
        <v>167787.14360397105</v>
      </c>
      <c r="Q183" s="9">
        <f t="shared" si="61"/>
        <v>8.900000000000001E-2</v>
      </c>
      <c r="R183" s="9">
        <v>0</v>
      </c>
      <c r="S183" s="29">
        <f t="shared" si="62"/>
        <v>8.900000000000001E-2</v>
      </c>
      <c r="T183" s="70">
        <f t="shared" si="78"/>
        <v>49218</v>
      </c>
      <c r="U183" s="7">
        <f t="shared" si="63"/>
        <v>148</v>
      </c>
      <c r="V183" s="10">
        <f t="shared" si="64"/>
        <v>3573.23</v>
      </c>
      <c r="W183" s="10">
        <f t="shared" si="65"/>
        <v>1797.2733672515621</v>
      </c>
      <c r="X183" s="10">
        <f t="shared" si="66"/>
        <v>1775.9566327484379</v>
      </c>
      <c r="Y183" s="8">
        <f t="shared" si="75"/>
        <v>237657.55352017822</v>
      </c>
      <c r="Z183" s="9">
        <f t="shared" si="67"/>
        <v>6.9000000000000006E-2</v>
      </c>
      <c r="AA183" s="9">
        <f t="shared" si="68"/>
        <v>0.02</v>
      </c>
      <c r="AB183" s="29">
        <f t="shared" si="69"/>
        <v>8.900000000000001E-2</v>
      </c>
    </row>
    <row r="184" spans="2:28" ht="14.5" x14ac:dyDescent="0.35">
      <c r="B184" s="70">
        <f t="shared" si="76"/>
        <v>49249</v>
      </c>
      <c r="C184" s="38">
        <f t="shared" si="53"/>
        <v>149</v>
      </c>
      <c r="D184" s="10">
        <f t="shared" si="54"/>
        <v>2522.71</v>
      </c>
      <c r="E184" s="10">
        <f t="shared" si="55"/>
        <v>1278.2886849372146</v>
      </c>
      <c r="F184" s="10">
        <f t="shared" si="56"/>
        <v>1244.4213150627854</v>
      </c>
      <c r="G184" s="8">
        <f t="shared" si="70"/>
        <v>166508.85491903385</v>
      </c>
      <c r="H184" s="9">
        <f t="shared" si="57"/>
        <v>8.900000000000001E-2</v>
      </c>
      <c r="I184" s="9">
        <f t="shared" si="71"/>
        <v>0</v>
      </c>
      <c r="J184" s="104">
        <f t="shared" si="58"/>
        <v>8.900000000000001E-2</v>
      </c>
      <c r="K184" s="35">
        <f t="shared" si="77"/>
        <v>49249</v>
      </c>
      <c r="L184" s="7">
        <f t="shared" si="72"/>
        <v>149</v>
      </c>
      <c r="M184" s="10">
        <f t="shared" si="59"/>
        <v>2522.71</v>
      </c>
      <c r="N184" s="10">
        <f t="shared" si="60"/>
        <v>1278.2886849372146</v>
      </c>
      <c r="O184" s="10">
        <f t="shared" si="73"/>
        <v>1244.4213150627854</v>
      </c>
      <c r="P184" s="8">
        <f t="shared" si="74"/>
        <v>166508.85491903385</v>
      </c>
      <c r="Q184" s="9">
        <f t="shared" si="61"/>
        <v>8.900000000000001E-2</v>
      </c>
      <c r="R184" s="9">
        <v>0</v>
      </c>
      <c r="S184" s="29">
        <f t="shared" si="62"/>
        <v>8.900000000000001E-2</v>
      </c>
      <c r="T184" s="70">
        <f t="shared" si="78"/>
        <v>49249</v>
      </c>
      <c r="U184" s="7">
        <f t="shared" si="63"/>
        <v>149</v>
      </c>
      <c r="V184" s="10">
        <f t="shared" si="64"/>
        <v>3573.22</v>
      </c>
      <c r="W184" s="10">
        <f t="shared" si="65"/>
        <v>1810.5931447253445</v>
      </c>
      <c r="X184" s="10">
        <f t="shared" si="66"/>
        <v>1762.6268552746553</v>
      </c>
      <c r="Y184" s="8">
        <f t="shared" si="75"/>
        <v>235846.96037545288</v>
      </c>
      <c r="Z184" s="9">
        <f t="shared" si="67"/>
        <v>6.9000000000000006E-2</v>
      </c>
      <c r="AA184" s="9">
        <f t="shared" si="68"/>
        <v>0.02</v>
      </c>
      <c r="AB184" s="29">
        <f t="shared" si="69"/>
        <v>8.900000000000001E-2</v>
      </c>
    </row>
    <row r="185" spans="2:28" ht="14.5" x14ac:dyDescent="0.35">
      <c r="B185" s="70">
        <f t="shared" si="76"/>
        <v>49279</v>
      </c>
      <c r="C185" s="38">
        <f t="shared" si="53"/>
        <v>150</v>
      </c>
      <c r="D185" s="10">
        <f t="shared" si="54"/>
        <v>2522.7199999999998</v>
      </c>
      <c r="E185" s="10">
        <f t="shared" si="55"/>
        <v>1287.7793260171652</v>
      </c>
      <c r="F185" s="10">
        <f t="shared" si="56"/>
        <v>1234.9406739828346</v>
      </c>
      <c r="G185" s="8">
        <f t="shared" si="70"/>
        <v>165221.07559301669</v>
      </c>
      <c r="H185" s="9">
        <f t="shared" si="57"/>
        <v>8.900000000000001E-2</v>
      </c>
      <c r="I185" s="9">
        <f t="shared" si="71"/>
        <v>0</v>
      </c>
      <c r="J185" s="104">
        <f t="shared" si="58"/>
        <v>8.900000000000001E-2</v>
      </c>
      <c r="K185" s="35">
        <f t="shared" si="77"/>
        <v>49279</v>
      </c>
      <c r="L185" s="7">
        <f t="shared" si="72"/>
        <v>150</v>
      </c>
      <c r="M185" s="10">
        <f t="shared" si="59"/>
        <v>2522.7199999999998</v>
      </c>
      <c r="N185" s="10">
        <f t="shared" si="60"/>
        <v>1287.7793260171652</v>
      </c>
      <c r="O185" s="10">
        <f t="shared" si="73"/>
        <v>1234.9406739828346</v>
      </c>
      <c r="P185" s="8">
        <f t="shared" si="74"/>
        <v>165221.07559301669</v>
      </c>
      <c r="Q185" s="9">
        <f t="shared" si="61"/>
        <v>8.900000000000001E-2</v>
      </c>
      <c r="R185" s="9">
        <v>0</v>
      </c>
      <c r="S185" s="29">
        <f t="shared" si="62"/>
        <v>8.900000000000001E-2</v>
      </c>
      <c r="T185" s="70">
        <f t="shared" si="78"/>
        <v>49279</v>
      </c>
      <c r="U185" s="7">
        <f t="shared" si="63"/>
        <v>150</v>
      </c>
      <c r="V185" s="10">
        <f t="shared" si="64"/>
        <v>3573.23</v>
      </c>
      <c r="W185" s="10">
        <f t="shared" si="65"/>
        <v>1824.0317105487243</v>
      </c>
      <c r="X185" s="10">
        <f t="shared" si="66"/>
        <v>1749.1982894512757</v>
      </c>
      <c r="Y185" s="8">
        <f t="shared" si="75"/>
        <v>234022.92866490415</v>
      </c>
      <c r="Z185" s="9">
        <f t="shared" si="67"/>
        <v>6.9000000000000006E-2</v>
      </c>
      <c r="AA185" s="9">
        <f t="shared" si="68"/>
        <v>0.02</v>
      </c>
      <c r="AB185" s="29">
        <f t="shared" si="69"/>
        <v>8.900000000000001E-2</v>
      </c>
    </row>
    <row r="186" spans="2:28" ht="14.5" x14ac:dyDescent="0.35">
      <c r="B186" s="70">
        <f t="shared" si="76"/>
        <v>49310</v>
      </c>
      <c r="C186" s="38">
        <f t="shared" si="53"/>
        <v>151</v>
      </c>
      <c r="D186" s="10">
        <f t="shared" si="54"/>
        <v>2522.71</v>
      </c>
      <c r="E186" s="10">
        <f t="shared" si="55"/>
        <v>1297.3203560184595</v>
      </c>
      <c r="F186" s="10">
        <f t="shared" si="56"/>
        <v>1225.3896439815405</v>
      </c>
      <c r="G186" s="8">
        <f t="shared" si="70"/>
        <v>163923.75523699823</v>
      </c>
      <c r="H186" s="9">
        <f t="shared" si="57"/>
        <v>8.900000000000001E-2</v>
      </c>
      <c r="I186" s="9">
        <f t="shared" si="71"/>
        <v>0</v>
      </c>
      <c r="J186" s="104">
        <f t="shared" si="58"/>
        <v>8.900000000000001E-2</v>
      </c>
      <c r="K186" s="35">
        <f t="shared" si="77"/>
        <v>49310</v>
      </c>
      <c r="L186" s="7">
        <f t="shared" si="72"/>
        <v>151</v>
      </c>
      <c r="M186" s="10">
        <f t="shared" si="59"/>
        <v>2522.71</v>
      </c>
      <c r="N186" s="10">
        <f t="shared" si="60"/>
        <v>1297.3203560184595</v>
      </c>
      <c r="O186" s="10">
        <f t="shared" si="73"/>
        <v>1225.3896439815405</v>
      </c>
      <c r="P186" s="8">
        <f t="shared" si="74"/>
        <v>163923.75523699823</v>
      </c>
      <c r="Q186" s="9">
        <f t="shared" si="61"/>
        <v>8.900000000000001E-2</v>
      </c>
      <c r="R186" s="9">
        <v>0</v>
      </c>
      <c r="S186" s="29">
        <f t="shared" si="62"/>
        <v>8.900000000000001E-2</v>
      </c>
      <c r="T186" s="70">
        <f t="shared" si="78"/>
        <v>49310</v>
      </c>
      <c r="U186" s="7">
        <f t="shared" si="63"/>
        <v>151</v>
      </c>
      <c r="V186" s="10">
        <f t="shared" si="64"/>
        <v>3573.22</v>
      </c>
      <c r="W186" s="10">
        <f t="shared" si="65"/>
        <v>1837.5499457352939</v>
      </c>
      <c r="X186" s="10">
        <f t="shared" si="66"/>
        <v>1735.6700542647059</v>
      </c>
      <c r="Y186" s="8">
        <f t="shared" si="75"/>
        <v>232185.37871916886</v>
      </c>
      <c r="Z186" s="9">
        <f t="shared" si="67"/>
        <v>6.9000000000000006E-2</v>
      </c>
      <c r="AA186" s="9">
        <f t="shared" si="68"/>
        <v>0.02</v>
      </c>
      <c r="AB186" s="29">
        <f t="shared" si="69"/>
        <v>8.900000000000001E-2</v>
      </c>
    </row>
    <row r="187" spans="2:28" ht="14.5" x14ac:dyDescent="0.35">
      <c r="B187" s="70">
        <f t="shared" si="76"/>
        <v>49341</v>
      </c>
      <c r="C187" s="38">
        <f t="shared" si="53"/>
        <v>152</v>
      </c>
      <c r="D187" s="10">
        <f t="shared" si="54"/>
        <v>2522.7199999999998</v>
      </c>
      <c r="E187" s="10">
        <f t="shared" si="55"/>
        <v>1306.9521486589294</v>
      </c>
      <c r="F187" s="10">
        <f t="shared" si="56"/>
        <v>1215.7678513410704</v>
      </c>
      <c r="G187" s="8">
        <f t="shared" si="70"/>
        <v>162616.80308833931</v>
      </c>
      <c r="H187" s="9">
        <f t="shared" si="57"/>
        <v>8.900000000000001E-2</v>
      </c>
      <c r="I187" s="9">
        <f t="shared" si="71"/>
        <v>0</v>
      </c>
      <c r="J187" s="104">
        <f t="shared" si="58"/>
        <v>8.900000000000001E-2</v>
      </c>
      <c r="K187" s="35">
        <f t="shared" si="77"/>
        <v>49341</v>
      </c>
      <c r="L187" s="7">
        <f t="shared" si="72"/>
        <v>152</v>
      </c>
      <c r="M187" s="10">
        <f t="shared" si="59"/>
        <v>2522.7199999999998</v>
      </c>
      <c r="N187" s="10">
        <f t="shared" si="60"/>
        <v>1306.9521486589294</v>
      </c>
      <c r="O187" s="10">
        <f t="shared" si="73"/>
        <v>1215.7678513410704</v>
      </c>
      <c r="P187" s="8">
        <f t="shared" si="74"/>
        <v>162616.80308833931</v>
      </c>
      <c r="Q187" s="9">
        <f t="shared" si="61"/>
        <v>8.900000000000001E-2</v>
      </c>
      <c r="R187" s="9">
        <v>0</v>
      </c>
      <c r="S187" s="29">
        <f t="shared" si="62"/>
        <v>8.900000000000001E-2</v>
      </c>
      <c r="T187" s="70">
        <f t="shared" si="78"/>
        <v>49341</v>
      </c>
      <c r="U187" s="7">
        <f t="shared" si="63"/>
        <v>152</v>
      </c>
      <c r="V187" s="10">
        <f t="shared" si="64"/>
        <v>3573.23</v>
      </c>
      <c r="W187" s="10">
        <f t="shared" si="65"/>
        <v>1851.1884411661642</v>
      </c>
      <c r="X187" s="10">
        <f t="shared" si="66"/>
        <v>1722.0415588338358</v>
      </c>
      <c r="Y187" s="8">
        <f t="shared" si="75"/>
        <v>230334.1902780027</v>
      </c>
      <c r="Z187" s="9">
        <f t="shared" si="67"/>
        <v>6.9000000000000006E-2</v>
      </c>
      <c r="AA187" s="9">
        <f t="shared" si="68"/>
        <v>0.02</v>
      </c>
      <c r="AB187" s="29">
        <f t="shared" si="69"/>
        <v>8.900000000000001E-2</v>
      </c>
    </row>
    <row r="188" spans="2:28" ht="14.5" x14ac:dyDescent="0.35">
      <c r="B188" s="70">
        <f t="shared" si="76"/>
        <v>49369</v>
      </c>
      <c r="C188" s="38">
        <f t="shared" si="53"/>
        <v>153</v>
      </c>
      <c r="D188" s="10">
        <f t="shared" si="54"/>
        <v>2522.71</v>
      </c>
      <c r="E188" s="10">
        <f t="shared" si="55"/>
        <v>1316.6353770948167</v>
      </c>
      <c r="F188" s="10">
        <f t="shared" si="56"/>
        <v>1206.0746229051833</v>
      </c>
      <c r="G188" s="8">
        <f t="shared" si="70"/>
        <v>161300.16771124449</v>
      </c>
      <c r="H188" s="9">
        <f t="shared" si="57"/>
        <v>8.900000000000001E-2</v>
      </c>
      <c r="I188" s="9">
        <f t="shared" si="71"/>
        <v>0</v>
      </c>
      <c r="J188" s="104">
        <f t="shared" si="58"/>
        <v>8.900000000000001E-2</v>
      </c>
      <c r="K188" s="35">
        <f t="shared" si="77"/>
        <v>49369</v>
      </c>
      <c r="L188" s="7">
        <f t="shared" si="72"/>
        <v>153</v>
      </c>
      <c r="M188" s="10">
        <f t="shared" si="59"/>
        <v>2522.71</v>
      </c>
      <c r="N188" s="10">
        <f t="shared" si="60"/>
        <v>1316.6353770948167</v>
      </c>
      <c r="O188" s="10">
        <f t="shared" si="73"/>
        <v>1206.0746229051833</v>
      </c>
      <c r="P188" s="8">
        <f t="shared" si="74"/>
        <v>161300.16771124449</v>
      </c>
      <c r="Q188" s="9">
        <f t="shared" si="61"/>
        <v>8.900000000000001E-2</v>
      </c>
      <c r="R188" s="9">
        <v>0</v>
      </c>
      <c r="S188" s="29">
        <f t="shared" si="62"/>
        <v>8.900000000000001E-2</v>
      </c>
      <c r="T188" s="70">
        <f t="shared" si="78"/>
        <v>49369</v>
      </c>
      <c r="U188" s="7">
        <f t="shared" si="63"/>
        <v>153</v>
      </c>
      <c r="V188" s="10">
        <f t="shared" si="64"/>
        <v>3573.22</v>
      </c>
      <c r="W188" s="10">
        <f t="shared" si="65"/>
        <v>1864.9080887714795</v>
      </c>
      <c r="X188" s="10">
        <f t="shared" si="66"/>
        <v>1708.3119112285203</v>
      </c>
      <c r="Y188" s="8">
        <f t="shared" si="75"/>
        <v>228469.28218923122</v>
      </c>
      <c r="Z188" s="9">
        <f t="shared" si="67"/>
        <v>6.9000000000000006E-2</v>
      </c>
      <c r="AA188" s="9">
        <f t="shared" si="68"/>
        <v>0.02</v>
      </c>
      <c r="AB188" s="29">
        <f t="shared" si="69"/>
        <v>8.900000000000001E-2</v>
      </c>
    </row>
    <row r="189" spans="2:28" ht="14.5" x14ac:dyDescent="0.35">
      <c r="B189" s="70">
        <f t="shared" si="76"/>
        <v>49400</v>
      </c>
      <c r="C189" s="38">
        <f t="shared" si="53"/>
        <v>154</v>
      </c>
      <c r="D189" s="10">
        <f t="shared" si="54"/>
        <v>2522.7199999999998</v>
      </c>
      <c r="E189" s="10">
        <f t="shared" si="55"/>
        <v>1326.4104228082697</v>
      </c>
      <c r="F189" s="10">
        <f t="shared" si="56"/>
        <v>1196.3095771917301</v>
      </c>
      <c r="G189" s="8">
        <f t="shared" si="70"/>
        <v>159973.75728843623</v>
      </c>
      <c r="H189" s="9">
        <f t="shared" si="57"/>
        <v>8.900000000000001E-2</v>
      </c>
      <c r="I189" s="9">
        <f t="shared" si="71"/>
        <v>0</v>
      </c>
      <c r="J189" s="104">
        <f t="shared" si="58"/>
        <v>8.900000000000001E-2</v>
      </c>
      <c r="K189" s="35">
        <f t="shared" si="77"/>
        <v>49400</v>
      </c>
      <c r="L189" s="7">
        <f t="shared" si="72"/>
        <v>154</v>
      </c>
      <c r="M189" s="10">
        <f t="shared" si="59"/>
        <v>2522.7199999999998</v>
      </c>
      <c r="N189" s="10">
        <f t="shared" si="60"/>
        <v>1326.4104228082697</v>
      </c>
      <c r="O189" s="10">
        <f t="shared" si="73"/>
        <v>1196.3095771917301</v>
      </c>
      <c r="P189" s="8">
        <f t="shared" si="74"/>
        <v>159973.75728843623</v>
      </c>
      <c r="Q189" s="9">
        <f t="shared" si="61"/>
        <v>8.900000000000001E-2</v>
      </c>
      <c r="R189" s="9">
        <v>0</v>
      </c>
      <c r="S189" s="29">
        <f t="shared" si="62"/>
        <v>8.900000000000001E-2</v>
      </c>
      <c r="T189" s="70">
        <f t="shared" si="78"/>
        <v>49400</v>
      </c>
      <c r="U189" s="7">
        <f t="shared" si="63"/>
        <v>154</v>
      </c>
      <c r="V189" s="10">
        <f t="shared" si="64"/>
        <v>3573.23</v>
      </c>
      <c r="W189" s="10">
        <f t="shared" si="65"/>
        <v>1878.7494904298685</v>
      </c>
      <c r="X189" s="10">
        <f t="shared" si="66"/>
        <v>1694.4805095701315</v>
      </c>
      <c r="Y189" s="8">
        <f t="shared" si="75"/>
        <v>226590.53269880134</v>
      </c>
      <c r="Z189" s="9">
        <f t="shared" si="67"/>
        <v>6.9000000000000006E-2</v>
      </c>
      <c r="AA189" s="9">
        <f t="shared" si="68"/>
        <v>0.02</v>
      </c>
      <c r="AB189" s="29">
        <f t="shared" si="69"/>
        <v>8.900000000000001E-2</v>
      </c>
    </row>
    <row r="190" spans="2:28" ht="14.5" x14ac:dyDescent="0.35">
      <c r="B190" s="70">
        <f t="shared" si="76"/>
        <v>49430</v>
      </c>
      <c r="C190" s="38">
        <f t="shared" si="53"/>
        <v>155</v>
      </c>
      <c r="D190" s="10">
        <f t="shared" si="54"/>
        <v>2522.71</v>
      </c>
      <c r="E190" s="10">
        <f t="shared" si="55"/>
        <v>1336.2379667774312</v>
      </c>
      <c r="F190" s="10">
        <f t="shared" si="56"/>
        <v>1186.4720332225688</v>
      </c>
      <c r="G190" s="8">
        <f t="shared" si="70"/>
        <v>158637.51932165879</v>
      </c>
      <c r="H190" s="9">
        <f t="shared" si="57"/>
        <v>8.900000000000001E-2</v>
      </c>
      <c r="I190" s="9">
        <f t="shared" si="71"/>
        <v>0</v>
      </c>
      <c r="J190" s="104">
        <f t="shared" si="58"/>
        <v>8.900000000000001E-2</v>
      </c>
      <c r="K190" s="35">
        <f t="shared" si="77"/>
        <v>49430</v>
      </c>
      <c r="L190" s="7">
        <f t="shared" si="72"/>
        <v>155</v>
      </c>
      <c r="M190" s="10">
        <f t="shared" si="59"/>
        <v>2522.71</v>
      </c>
      <c r="N190" s="10">
        <f t="shared" si="60"/>
        <v>1336.2379667774312</v>
      </c>
      <c r="O190" s="10">
        <f t="shared" si="73"/>
        <v>1186.4720332225688</v>
      </c>
      <c r="P190" s="8">
        <f t="shared" si="74"/>
        <v>158637.51932165879</v>
      </c>
      <c r="Q190" s="9">
        <f t="shared" si="61"/>
        <v>8.900000000000001E-2</v>
      </c>
      <c r="R190" s="9">
        <v>0</v>
      </c>
      <c r="S190" s="29">
        <f t="shared" si="62"/>
        <v>8.900000000000001E-2</v>
      </c>
      <c r="T190" s="70">
        <f t="shared" si="78"/>
        <v>49430</v>
      </c>
      <c r="U190" s="7">
        <f t="shared" si="63"/>
        <v>155</v>
      </c>
      <c r="V190" s="10">
        <f t="shared" si="64"/>
        <v>3573.22</v>
      </c>
      <c r="W190" s="10">
        <f t="shared" si="65"/>
        <v>1892.6735491505565</v>
      </c>
      <c r="X190" s="10">
        <f t="shared" si="66"/>
        <v>1680.5464508494433</v>
      </c>
      <c r="Y190" s="8">
        <f t="shared" si="75"/>
        <v>224697.85914965079</v>
      </c>
      <c r="Z190" s="9">
        <f t="shared" si="67"/>
        <v>6.9000000000000006E-2</v>
      </c>
      <c r="AA190" s="9">
        <f t="shared" si="68"/>
        <v>0.02</v>
      </c>
      <c r="AB190" s="29">
        <f t="shared" si="69"/>
        <v>8.900000000000001E-2</v>
      </c>
    </row>
    <row r="191" spans="2:28" ht="14.5" x14ac:dyDescent="0.35">
      <c r="B191" s="70">
        <f t="shared" si="76"/>
        <v>49461</v>
      </c>
      <c r="C191" s="38">
        <f t="shared" si="53"/>
        <v>156</v>
      </c>
      <c r="D191" s="10">
        <f t="shared" si="54"/>
        <v>2522.7199999999998</v>
      </c>
      <c r="E191" s="10">
        <f t="shared" si="55"/>
        <v>1346.1583983643636</v>
      </c>
      <c r="F191" s="10">
        <f t="shared" si="56"/>
        <v>1176.5616016356362</v>
      </c>
      <c r="G191" s="8">
        <f t="shared" si="70"/>
        <v>157291.36092329444</v>
      </c>
      <c r="H191" s="9">
        <f t="shared" si="57"/>
        <v>8.900000000000001E-2</v>
      </c>
      <c r="I191" s="9">
        <f t="shared" si="71"/>
        <v>0</v>
      </c>
      <c r="J191" s="104">
        <f t="shared" si="58"/>
        <v>8.900000000000001E-2</v>
      </c>
      <c r="K191" s="35">
        <f t="shared" si="77"/>
        <v>49461</v>
      </c>
      <c r="L191" s="7">
        <f t="shared" si="72"/>
        <v>156</v>
      </c>
      <c r="M191" s="10">
        <f t="shared" si="59"/>
        <v>2522.7199999999998</v>
      </c>
      <c r="N191" s="10">
        <f t="shared" si="60"/>
        <v>1346.1583983643636</v>
      </c>
      <c r="O191" s="10">
        <f t="shared" si="73"/>
        <v>1176.5616016356362</v>
      </c>
      <c r="P191" s="8">
        <f t="shared" si="74"/>
        <v>157291.36092329444</v>
      </c>
      <c r="Q191" s="9">
        <f t="shared" si="61"/>
        <v>8.900000000000001E-2</v>
      </c>
      <c r="R191" s="9">
        <v>0</v>
      </c>
      <c r="S191" s="29">
        <f t="shared" si="62"/>
        <v>8.900000000000001E-2</v>
      </c>
      <c r="T191" s="70">
        <f t="shared" si="78"/>
        <v>49461</v>
      </c>
      <c r="U191" s="7">
        <f t="shared" si="63"/>
        <v>156</v>
      </c>
      <c r="V191" s="10">
        <f t="shared" si="64"/>
        <v>3573.23</v>
      </c>
      <c r="W191" s="10">
        <f t="shared" si="65"/>
        <v>1906.7208779734233</v>
      </c>
      <c r="X191" s="10">
        <f t="shared" si="66"/>
        <v>1666.5091220265767</v>
      </c>
      <c r="Y191" s="8">
        <f t="shared" si="75"/>
        <v>222791.13827167737</v>
      </c>
      <c r="Z191" s="9">
        <f t="shared" si="67"/>
        <v>6.9000000000000006E-2</v>
      </c>
      <c r="AA191" s="9">
        <f t="shared" si="68"/>
        <v>0.02</v>
      </c>
      <c r="AB191" s="29">
        <f t="shared" si="69"/>
        <v>8.900000000000001E-2</v>
      </c>
    </row>
    <row r="192" spans="2:28" ht="14.5" x14ac:dyDescent="0.35">
      <c r="B192" s="70">
        <f t="shared" si="76"/>
        <v>49491</v>
      </c>
      <c r="C192" s="38">
        <f t="shared" si="53"/>
        <v>157</v>
      </c>
      <c r="D192" s="10">
        <f t="shared" si="54"/>
        <v>2522.71</v>
      </c>
      <c r="E192" s="10">
        <f t="shared" si="55"/>
        <v>1356.132406485566</v>
      </c>
      <c r="F192" s="10">
        <f t="shared" si="56"/>
        <v>1166.5775935144341</v>
      </c>
      <c r="G192" s="8">
        <f t="shared" si="70"/>
        <v>155935.22851680889</v>
      </c>
      <c r="H192" s="9">
        <f t="shared" si="57"/>
        <v>8.900000000000001E-2</v>
      </c>
      <c r="I192" s="9">
        <f t="shared" si="71"/>
        <v>0</v>
      </c>
      <c r="J192" s="104">
        <f t="shared" si="58"/>
        <v>8.900000000000001E-2</v>
      </c>
      <c r="K192" s="35">
        <f t="shared" si="77"/>
        <v>49491</v>
      </c>
      <c r="L192" s="7">
        <f t="shared" si="72"/>
        <v>157</v>
      </c>
      <c r="M192" s="10">
        <f t="shared" si="59"/>
        <v>2522.71</v>
      </c>
      <c r="N192" s="10">
        <f t="shared" si="60"/>
        <v>1356.132406485566</v>
      </c>
      <c r="O192" s="10">
        <f t="shared" si="73"/>
        <v>1166.5775935144341</v>
      </c>
      <c r="P192" s="8">
        <f t="shared" si="74"/>
        <v>155935.22851680889</v>
      </c>
      <c r="Q192" s="9">
        <f t="shared" si="61"/>
        <v>8.900000000000001E-2</v>
      </c>
      <c r="R192" s="9">
        <v>0</v>
      </c>
      <c r="S192" s="29">
        <f t="shared" si="62"/>
        <v>8.900000000000001E-2</v>
      </c>
      <c r="T192" s="70">
        <f t="shared" si="78"/>
        <v>49491</v>
      </c>
      <c r="U192" s="7">
        <f t="shared" si="63"/>
        <v>157</v>
      </c>
      <c r="V192" s="10">
        <f t="shared" si="64"/>
        <v>3573.22</v>
      </c>
      <c r="W192" s="10">
        <f t="shared" si="65"/>
        <v>1920.8523911517257</v>
      </c>
      <c r="X192" s="10">
        <f t="shared" si="66"/>
        <v>1652.3676088482741</v>
      </c>
      <c r="Y192" s="8">
        <f t="shared" si="75"/>
        <v>220870.28588052565</v>
      </c>
      <c r="Z192" s="9">
        <f t="shared" si="67"/>
        <v>6.9000000000000006E-2</v>
      </c>
      <c r="AA192" s="9">
        <f t="shared" si="68"/>
        <v>0.02</v>
      </c>
      <c r="AB192" s="29">
        <f t="shared" si="69"/>
        <v>8.900000000000001E-2</v>
      </c>
    </row>
    <row r="193" spans="2:28" ht="14.5" x14ac:dyDescent="0.35">
      <c r="B193" s="70">
        <f t="shared" si="76"/>
        <v>49522</v>
      </c>
      <c r="C193" s="38">
        <f t="shared" si="53"/>
        <v>158</v>
      </c>
      <c r="D193" s="10">
        <f t="shared" si="54"/>
        <v>2522.7199999999998</v>
      </c>
      <c r="E193" s="10">
        <f t="shared" si="55"/>
        <v>1366.2003885003337</v>
      </c>
      <c r="F193" s="10">
        <f t="shared" si="56"/>
        <v>1156.5196114996661</v>
      </c>
      <c r="G193" s="8">
        <f t="shared" si="70"/>
        <v>154569.02812830856</v>
      </c>
      <c r="H193" s="9">
        <f t="shared" si="57"/>
        <v>8.900000000000001E-2</v>
      </c>
      <c r="I193" s="9">
        <f t="shared" si="71"/>
        <v>0</v>
      </c>
      <c r="J193" s="104">
        <f t="shared" si="58"/>
        <v>8.900000000000001E-2</v>
      </c>
      <c r="K193" s="35">
        <f t="shared" si="77"/>
        <v>49522</v>
      </c>
      <c r="L193" s="7">
        <f t="shared" si="72"/>
        <v>158</v>
      </c>
      <c r="M193" s="10">
        <f t="shared" si="59"/>
        <v>2522.7199999999998</v>
      </c>
      <c r="N193" s="10">
        <f t="shared" si="60"/>
        <v>1366.2003885003337</v>
      </c>
      <c r="O193" s="10">
        <f t="shared" si="73"/>
        <v>1156.5196114996661</v>
      </c>
      <c r="P193" s="8">
        <f t="shared" si="74"/>
        <v>154569.02812830856</v>
      </c>
      <c r="Q193" s="9">
        <f t="shared" si="61"/>
        <v>8.900000000000001E-2</v>
      </c>
      <c r="R193" s="9">
        <v>0</v>
      </c>
      <c r="S193" s="29">
        <f t="shared" si="62"/>
        <v>8.900000000000001E-2</v>
      </c>
      <c r="T193" s="70">
        <f t="shared" si="78"/>
        <v>49522</v>
      </c>
      <c r="U193" s="7">
        <f t="shared" si="63"/>
        <v>158</v>
      </c>
      <c r="V193" s="10">
        <f t="shared" si="64"/>
        <v>3573.23</v>
      </c>
      <c r="W193" s="10">
        <f t="shared" si="65"/>
        <v>1935.1087130527681</v>
      </c>
      <c r="X193" s="10">
        <f t="shared" si="66"/>
        <v>1638.121286947232</v>
      </c>
      <c r="Y193" s="8">
        <f t="shared" si="75"/>
        <v>218935.1771674729</v>
      </c>
      <c r="Z193" s="9">
        <f t="shared" si="67"/>
        <v>6.9000000000000006E-2</v>
      </c>
      <c r="AA193" s="9">
        <f t="shared" si="68"/>
        <v>0.02</v>
      </c>
      <c r="AB193" s="29">
        <f t="shared" si="69"/>
        <v>8.900000000000001E-2</v>
      </c>
    </row>
    <row r="194" spans="2:28" ht="14.5" x14ac:dyDescent="0.35">
      <c r="B194" s="70">
        <f t="shared" si="76"/>
        <v>49553</v>
      </c>
      <c r="C194" s="38">
        <f t="shared" si="53"/>
        <v>159</v>
      </c>
      <c r="D194" s="10">
        <f t="shared" si="54"/>
        <v>2522.71</v>
      </c>
      <c r="E194" s="10">
        <f t="shared" si="55"/>
        <v>1376.3230413817114</v>
      </c>
      <c r="F194" s="10">
        <f t="shared" si="56"/>
        <v>1146.3869586182886</v>
      </c>
      <c r="G194" s="8">
        <f t="shared" si="70"/>
        <v>153192.70508692684</v>
      </c>
      <c r="H194" s="9">
        <f t="shared" si="57"/>
        <v>8.900000000000001E-2</v>
      </c>
      <c r="I194" s="9">
        <f t="shared" si="71"/>
        <v>0</v>
      </c>
      <c r="J194" s="104">
        <f t="shared" si="58"/>
        <v>8.900000000000001E-2</v>
      </c>
      <c r="K194" s="35">
        <f t="shared" si="77"/>
        <v>49553</v>
      </c>
      <c r="L194" s="7">
        <f t="shared" si="72"/>
        <v>159</v>
      </c>
      <c r="M194" s="10">
        <f t="shared" si="59"/>
        <v>2522.71</v>
      </c>
      <c r="N194" s="10">
        <f t="shared" si="60"/>
        <v>1376.3230413817114</v>
      </c>
      <c r="O194" s="10">
        <f t="shared" si="73"/>
        <v>1146.3869586182886</v>
      </c>
      <c r="P194" s="8">
        <f t="shared" si="74"/>
        <v>153192.70508692684</v>
      </c>
      <c r="Q194" s="9">
        <f t="shared" si="61"/>
        <v>8.900000000000001E-2</v>
      </c>
      <c r="R194" s="9">
        <v>0</v>
      </c>
      <c r="S194" s="29">
        <f t="shared" si="62"/>
        <v>8.900000000000001E-2</v>
      </c>
      <c r="T194" s="70">
        <f t="shared" si="78"/>
        <v>49553</v>
      </c>
      <c r="U194" s="7">
        <f t="shared" si="63"/>
        <v>159</v>
      </c>
      <c r="V194" s="10">
        <f t="shared" si="64"/>
        <v>3573.22</v>
      </c>
      <c r="W194" s="10">
        <f t="shared" si="65"/>
        <v>1949.4507693412422</v>
      </c>
      <c r="X194" s="10">
        <f t="shared" si="66"/>
        <v>1623.7692306587576</v>
      </c>
      <c r="Y194" s="8">
        <f t="shared" si="75"/>
        <v>216985.72639813166</v>
      </c>
      <c r="Z194" s="9">
        <f t="shared" si="67"/>
        <v>6.9000000000000006E-2</v>
      </c>
      <c r="AA194" s="9">
        <f t="shared" si="68"/>
        <v>0.02</v>
      </c>
      <c r="AB194" s="29">
        <f t="shared" si="69"/>
        <v>8.900000000000001E-2</v>
      </c>
    </row>
    <row r="195" spans="2:28" ht="14.5" x14ac:dyDescent="0.35">
      <c r="B195" s="70">
        <f t="shared" si="76"/>
        <v>49583</v>
      </c>
      <c r="C195" s="38">
        <f t="shared" si="53"/>
        <v>160</v>
      </c>
      <c r="D195" s="10">
        <f t="shared" si="54"/>
        <v>2522.7199999999998</v>
      </c>
      <c r="E195" s="10">
        <f t="shared" si="55"/>
        <v>1386.5407706052922</v>
      </c>
      <c r="F195" s="10">
        <f t="shared" si="56"/>
        <v>1136.1792293947076</v>
      </c>
      <c r="G195" s="8">
        <f t="shared" si="70"/>
        <v>151806.16431632155</v>
      </c>
      <c r="H195" s="9">
        <f t="shared" si="57"/>
        <v>8.900000000000001E-2</v>
      </c>
      <c r="I195" s="9">
        <f t="shared" si="71"/>
        <v>0</v>
      </c>
      <c r="J195" s="104">
        <f t="shared" si="58"/>
        <v>8.900000000000001E-2</v>
      </c>
      <c r="K195" s="35">
        <f t="shared" si="77"/>
        <v>49583</v>
      </c>
      <c r="L195" s="7">
        <f t="shared" si="72"/>
        <v>160</v>
      </c>
      <c r="M195" s="10">
        <f t="shared" si="59"/>
        <v>2522.7199999999998</v>
      </c>
      <c r="N195" s="10">
        <f t="shared" si="60"/>
        <v>1386.5407706052922</v>
      </c>
      <c r="O195" s="10">
        <f t="shared" si="73"/>
        <v>1136.1792293947076</v>
      </c>
      <c r="P195" s="8">
        <f t="shared" si="74"/>
        <v>151806.16431632155</v>
      </c>
      <c r="Q195" s="9">
        <f t="shared" si="61"/>
        <v>8.900000000000001E-2</v>
      </c>
      <c r="R195" s="9">
        <v>0</v>
      </c>
      <c r="S195" s="29">
        <f t="shared" si="62"/>
        <v>8.900000000000001E-2</v>
      </c>
      <c r="T195" s="70">
        <f t="shared" si="78"/>
        <v>49583</v>
      </c>
      <c r="U195" s="7">
        <f t="shared" si="63"/>
        <v>160</v>
      </c>
      <c r="V195" s="10">
        <f t="shared" si="64"/>
        <v>3573.23</v>
      </c>
      <c r="W195" s="10">
        <f t="shared" si="65"/>
        <v>1963.9191958805234</v>
      </c>
      <c r="X195" s="10">
        <f t="shared" si="66"/>
        <v>1609.3108041194766</v>
      </c>
      <c r="Y195" s="8">
        <f t="shared" si="75"/>
        <v>215021.80720225113</v>
      </c>
      <c r="Z195" s="9">
        <f t="shared" si="67"/>
        <v>6.9000000000000006E-2</v>
      </c>
      <c r="AA195" s="9">
        <f t="shared" si="68"/>
        <v>0.02</v>
      </c>
      <c r="AB195" s="29">
        <f t="shared" si="69"/>
        <v>8.900000000000001E-2</v>
      </c>
    </row>
    <row r="196" spans="2:28" ht="14.5" x14ac:dyDescent="0.35">
      <c r="B196" s="70">
        <f t="shared" si="76"/>
        <v>49614</v>
      </c>
      <c r="C196" s="38">
        <f t="shared" si="53"/>
        <v>161</v>
      </c>
      <c r="D196" s="10">
        <f t="shared" si="54"/>
        <v>2522.71</v>
      </c>
      <c r="E196" s="10">
        <f t="shared" si="55"/>
        <v>1396.8142813206152</v>
      </c>
      <c r="F196" s="10">
        <f t="shared" si="56"/>
        <v>1125.8957186793848</v>
      </c>
      <c r="G196" s="8">
        <f t="shared" si="70"/>
        <v>150409.35003500094</v>
      </c>
      <c r="H196" s="9">
        <f t="shared" si="57"/>
        <v>8.900000000000001E-2</v>
      </c>
      <c r="I196" s="9">
        <f t="shared" si="71"/>
        <v>0</v>
      </c>
      <c r="J196" s="104">
        <f t="shared" si="58"/>
        <v>8.900000000000001E-2</v>
      </c>
      <c r="K196" s="35">
        <f t="shared" si="77"/>
        <v>49614</v>
      </c>
      <c r="L196" s="7">
        <f t="shared" si="72"/>
        <v>161</v>
      </c>
      <c r="M196" s="10">
        <f t="shared" si="59"/>
        <v>2522.71</v>
      </c>
      <c r="N196" s="10">
        <f t="shared" si="60"/>
        <v>1396.8142813206152</v>
      </c>
      <c r="O196" s="10">
        <f t="shared" si="73"/>
        <v>1125.8957186793848</v>
      </c>
      <c r="P196" s="8">
        <f t="shared" si="74"/>
        <v>150409.35003500094</v>
      </c>
      <c r="Q196" s="9">
        <f t="shared" si="61"/>
        <v>8.900000000000001E-2</v>
      </c>
      <c r="R196" s="9">
        <v>0</v>
      </c>
      <c r="S196" s="29">
        <f t="shared" si="62"/>
        <v>8.900000000000001E-2</v>
      </c>
      <c r="T196" s="70">
        <f t="shared" si="78"/>
        <v>49614</v>
      </c>
      <c r="U196" s="7">
        <f t="shared" si="63"/>
        <v>161</v>
      </c>
      <c r="V196" s="10">
        <f t="shared" si="64"/>
        <v>3573.22</v>
      </c>
      <c r="W196" s="10">
        <f t="shared" si="65"/>
        <v>1978.4749299166372</v>
      </c>
      <c r="X196" s="10">
        <f t="shared" si="66"/>
        <v>1594.7450700833626</v>
      </c>
      <c r="Y196" s="8">
        <f t="shared" si="75"/>
        <v>213043.33227233449</v>
      </c>
      <c r="Z196" s="9">
        <f t="shared" si="67"/>
        <v>6.9000000000000006E-2</v>
      </c>
      <c r="AA196" s="9">
        <f t="shared" si="68"/>
        <v>0.02</v>
      </c>
      <c r="AB196" s="29">
        <f t="shared" si="69"/>
        <v>8.900000000000001E-2</v>
      </c>
    </row>
    <row r="197" spans="2:28" ht="14.5" x14ac:dyDescent="0.35">
      <c r="B197" s="70">
        <f t="shared" si="76"/>
        <v>49644</v>
      </c>
      <c r="C197" s="38">
        <f t="shared" si="53"/>
        <v>162</v>
      </c>
      <c r="D197" s="10">
        <f t="shared" si="54"/>
        <v>2522.7199999999998</v>
      </c>
      <c r="E197" s="10">
        <f t="shared" si="55"/>
        <v>1407.1839872404094</v>
      </c>
      <c r="F197" s="10">
        <f t="shared" si="56"/>
        <v>1115.5360127595904</v>
      </c>
      <c r="G197" s="8">
        <f t="shared" si="70"/>
        <v>149002.16604776052</v>
      </c>
      <c r="H197" s="9">
        <f t="shared" si="57"/>
        <v>8.900000000000001E-2</v>
      </c>
      <c r="I197" s="9">
        <f t="shared" si="71"/>
        <v>0</v>
      </c>
      <c r="J197" s="104">
        <f t="shared" si="58"/>
        <v>8.900000000000001E-2</v>
      </c>
      <c r="K197" s="35">
        <f t="shared" si="77"/>
        <v>49644</v>
      </c>
      <c r="L197" s="7">
        <f t="shared" si="72"/>
        <v>162</v>
      </c>
      <c r="M197" s="10">
        <f t="shared" si="59"/>
        <v>2522.7199999999998</v>
      </c>
      <c r="N197" s="10">
        <f t="shared" si="60"/>
        <v>1407.1839872404094</v>
      </c>
      <c r="O197" s="10">
        <f t="shared" si="73"/>
        <v>1115.5360127595904</v>
      </c>
      <c r="P197" s="8">
        <f t="shared" si="74"/>
        <v>149002.16604776052</v>
      </c>
      <c r="Q197" s="9">
        <f t="shared" si="61"/>
        <v>8.900000000000001E-2</v>
      </c>
      <c r="R197" s="9">
        <v>0</v>
      </c>
      <c r="S197" s="29">
        <f t="shared" si="62"/>
        <v>8.900000000000001E-2</v>
      </c>
      <c r="T197" s="70">
        <f t="shared" si="78"/>
        <v>49644</v>
      </c>
      <c r="U197" s="7">
        <f t="shared" si="63"/>
        <v>162</v>
      </c>
      <c r="V197" s="10">
        <f t="shared" si="64"/>
        <v>3573.23</v>
      </c>
      <c r="W197" s="10">
        <f t="shared" si="65"/>
        <v>1993.1586189801858</v>
      </c>
      <c r="X197" s="10">
        <f t="shared" si="66"/>
        <v>1580.0713810198142</v>
      </c>
      <c r="Y197" s="8">
        <f t="shared" si="75"/>
        <v>211050.17365335432</v>
      </c>
      <c r="Z197" s="9">
        <f t="shared" si="67"/>
        <v>6.9000000000000006E-2</v>
      </c>
      <c r="AA197" s="9">
        <f t="shared" si="68"/>
        <v>0.02</v>
      </c>
      <c r="AB197" s="29">
        <f t="shared" si="69"/>
        <v>8.900000000000001E-2</v>
      </c>
    </row>
    <row r="198" spans="2:28" ht="14.5" x14ac:dyDescent="0.35">
      <c r="B198" s="70">
        <f t="shared" si="76"/>
        <v>49675</v>
      </c>
      <c r="C198" s="38">
        <f t="shared" si="53"/>
        <v>163</v>
      </c>
      <c r="D198" s="10">
        <f t="shared" si="54"/>
        <v>2522.71</v>
      </c>
      <c r="E198" s="10">
        <f t="shared" si="55"/>
        <v>1417.6106018124426</v>
      </c>
      <c r="F198" s="10">
        <f t="shared" si="56"/>
        <v>1105.0993981875574</v>
      </c>
      <c r="G198" s="8">
        <f t="shared" si="70"/>
        <v>147584.55544594806</v>
      </c>
      <c r="H198" s="9">
        <f t="shared" si="57"/>
        <v>8.900000000000001E-2</v>
      </c>
      <c r="I198" s="9">
        <f t="shared" si="71"/>
        <v>0</v>
      </c>
      <c r="J198" s="104">
        <f t="shared" si="58"/>
        <v>8.900000000000001E-2</v>
      </c>
      <c r="K198" s="35">
        <f t="shared" si="77"/>
        <v>49675</v>
      </c>
      <c r="L198" s="7">
        <f t="shared" si="72"/>
        <v>163</v>
      </c>
      <c r="M198" s="10">
        <f t="shared" si="59"/>
        <v>2522.71</v>
      </c>
      <c r="N198" s="10">
        <f t="shared" si="60"/>
        <v>1417.6106018124426</v>
      </c>
      <c r="O198" s="10">
        <f t="shared" si="73"/>
        <v>1105.0993981875574</v>
      </c>
      <c r="P198" s="8">
        <f t="shared" si="74"/>
        <v>147584.55544594806</v>
      </c>
      <c r="Q198" s="9">
        <f t="shared" si="61"/>
        <v>8.900000000000001E-2</v>
      </c>
      <c r="R198" s="9">
        <v>0</v>
      </c>
      <c r="S198" s="29">
        <f t="shared" si="62"/>
        <v>8.900000000000001E-2</v>
      </c>
      <c r="T198" s="70">
        <f t="shared" si="78"/>
        <v>49675</v>
      </c>
      <c r="U198" s="7">
        <f t="shared" si="63"/>
        <v>163</v>
      </c>
      <c r="V198" s="10">
        <f t="shared" si="64"/>
        <v>3573.22</v>
      </c>
      <c r="W198" s="10">
        <f t="shared" si="65"/>
        <v>2007.9312120709551</v>
      </c>
      <c r="X198" s="10">
        <f t="shared" si="66"/>
        <v>1565.2887879290447</v>
      </c>
      <c r="Y198" s="8">
        <f t="shared" si="75"/>
        <v>209042.24244128336</v>
      </c>
      <c r="Z198" s="9">
        <f t="shared" si="67"/>
        <v>6.9000000000000006E-2</v>
      </c>
      <c r="AA198" s="9">
        <f t="shared" si="68"/>
        <v>0.02</v>
      </c>
      <c r="AB198" s="29">
        <f t="shared" si="69"/>
        <v>8.900000000000001E-2</v>
      </c>
    </row>
    <row r="199" spans="2:28" ht="14.5" x14ac:dyDescent="0.35">
      <c r="B199" s="70">
        <f t="shared" si="76"/>
        <v>49706</v>
      </c>
      <c r="C199" s="38">
        <f t="shared" si="53"/>
        <v>164</v>
      </c>
      <c r="D199" s="10">
        <f t="shared" si="54"/>
        <v>2522.7199999999998</v>
      </c>
      <c r="E199" s="10">
        <f t="shared" si="55"/>
        <v>1428.1345471092181</v>
      </c>
      <c r="F199" s="10">
        <f t="shared" si="56"/>
        <v>1094.5854528907817</v>
      </c>
      <c r="G199" s="8">
        <f t="shared" si="70"/>
        <v>146156.42089883884</v>
      </c>
      <c r="H199" s="9">
        <f t="shared" si="57"/>
        <v>8.900000000000001E-2</v>
      </c>
      <c r="I199" s="9">
        <f t="shared" si="71"/>
        <v>0</v>
      </c>
      <c r="J199" s="104">
        <f t="shared" si="58"/>
        <v>8.900000000000001E-2</v>
      </c>
      <c r="K199" s="35">
        <f t="shared" si="77"/>
        <v>49706</v>
      </c>
      <c r="L199" s="7">
        <f t="shared" si="72"/>
        <v>164</v>
      </c>
      <c r="M199" s="10">
        <f t="shared" si="59"/>
        <v>2522.7199999999998</v>
      </c>
      <c r="N199" s="10">
        <f t="shared" si="60"/>
        <v>1428.1345471092181</v>
      </c>
      <c r="O199" s="10">
        <f t="shared" si="73"/>
        <v>1094.5854528907817</v>
      </c>
      <c r="P199" s="8">
        <f t="shared" si="74"/>
        <v>146156.42089883884</v>
      </c>
      <c r="Q199" s="9">
        <f t="shared" si="61"/>
        <v>8.900000000000001E-2</v>
      </c>
      <c r="R199" s="9">
        <v>0</v>
      </c>
      <c r="S199" s="29">
        <f t="shared" si="62"/>
        <v>8.900000000000001E-2</v>
      </c>
      <c r="T199" s="70">
        <f t="shared" si="78"/>
        <v>49706</v>
      </c>
      <c r="U199" s="7">
        <f t="shared" si="63"/>
        <v>164</v>
      </c>
      <c r="V199" s="10">
        <f t="shared" si="64"/>
        <v>3573.23</v>
      </c>
      <c r="W199" s="10">
        <f t="shared" si="65"/>
        <v>2022.8333685604816</v>
      </c>
      <c r="X199" s="10">
        <f t="shared" si="66"/>
        <v>1550.3966314395184</v>
      </c>
      <c r="Y199" s="8">
        <f t="shared" si="75"/>
        <v>207019.40907272289</v>
      </c>
      <c r="Z199" s="9">
        <f t="shared" si="67"/>
        <v>6.9000000000000006E-2</v>
      </c>
      <c r="AA199" s="9">
        <f t="shared" si="68"/>
        <v>0.02</v>
      </c>
      <c r="AB199" s="29">
        <f t="shared" si="69"/>
        <v>8.900000000000001E-2</v>
      </c>
    </row>
    <row r="200" spans="2:28" ht="14.5" x14ac:dyDescent="0.35">
      <c r="B200" s="70">
        <f t="shared" si="76"/>
        <v>49735</v>
      </c>
      <c r="C200" s="38">
        <f t="shared" si="53"/>
        <v>165</v>
      </c>
      <c r="D200" s="10">
        <f t="shared" si="54"/>
        <v>2522.71</v>
      </c>
      <c r="E200" s="10">
        <f t="shared" si="55"/>
        <v>1438.7165450002785</v>
      </c>
      <c r="F200" s="10">
        <f t="shared" si="56"/>
        <v>1083.9934549997215</v>
      </c>
      <c r="G200" s="8">
        <f t="shared" si="70"/>
        <v>144717.70435383858</v>
      </c>
      <c r="H200" s="9">
        <f t="shared" si="57"/>
        <v>8.900000000000001E-2</v>
      </c>
      <c r="I200" s="9">
        <f t="shared" si="71"/>
        <v>0</v>
      </c>
      <c r="J200" s="104">
        <f t="shared" si="58"/>
        <v>8.900000000000001E-2</v>
      </c>
      <c r="K200" s="35">
        <f t="shared" si="77"/>
        <v>49735</v>
      </c>
      <c r="L200" s="7">
        <f t="shared" si="72"/>
        <v>165</v>
      </c>
      <c r="M200" s="10">
        <f t="shared" si="59"/>
        <v>2522.71</v>
      </c>
      <c r="N200" s="10">
        <f t="shared" si="60"/>
        <v>1438.7165450002785</v>
      </c>
      <c r="O200" s="10">
        <f t="shared" si="73"/>
        <v>1083.9934549997215</v>
      </c>
      <c r="P200" s="8">
        <f t="shared" si="74"/>
        <v>144717.70435383858</v>
      </c>
      <c r="Q200" s="9">
        <f t="shared" si="61"/>
        <v>8.900000000000001E-2</v>
      </c>
      <c r="R200" s="9">
        <v>0</v>
      </c>
      <c r="S200" s="29">
        <f t="shared" si="62"/>
        <v>8.900000000000001E-2</v>
      </c>
      <c r="T200" s="70">
        <f t="shared" si="78"/>
        <v>49735</v>
      </c>
      <c r="U200" s="7">
        <f t="shared" si="63"/>
        <v>165</v>
      </c>
      <c r="V200" s="10">
        <f t="shared" si="64"/>
        <v>3573.22</v>
      </c>
      <c r="W200" s="10">
        <f t="shared" si="65"/>
        <v>2037.8260493773048</v>
      </c>
      <c r="X200" s="10">
        <f t="shared" si="66"/>
        <v>1535.393950622695</v>
      </c>
      <c r="Y200" s="8">
        <f t="shared" si="75"/>
        <v>204981.58302334559</v>
      </c>
      <c r="Z200" s="9">
        <f t="shared" si="67"/>
        <v>6.9000000000000006E-2</v>
      </c>
      <c r="AA200" s="9">
        <f t="shared" si="68"/>
        <v>0.02</v>
      </c>
      <c r="AB200" s="29">
        <f t="shared" si="69"/>
        <v>8.900000000000001E-2</v>
      </c>
    </row>
    <row r="201" spans="2:28" ht="14.5" x14ac:dyDescent="0.35">
      <c r="B201" s="70">
        <f t="shared" si="76"/>
        <v>49766</v>
      </c>
      <c r="C201" s="38">
        <f t="shared" si="53"/>
        <v>166</v>
      </c>
      <c r="D201" s="10">
        <f t="shared" si="54"/>
        <v>2522.7199999999998</v>
      </c>
      <c r="E201" s="10">
        <f t="shared" si="55"/>
        <v>1449.3970260423637</v>
      </c>
      <c r="F201" s="10">
        <f t="shared" si="56"/>
        <v>1073.3229739576361</v>
      </c>
      <c r="G201" s="8">
        <f t="shared" si="70"/>
        <v>143268.30732779621</v>
      </c>
      <c r="H201" s="9">
        <f t="shared" si="57"/>
        <v>8.900000000000001E-2</v>
      </c>
      <c r="I201" s="9">
        <f t="shared" si="71"/>
        <v>0</v>
      </c>
      <c r="J201" s="104">
        <f t="shared" si="58"/>
        <v>8.900000000000001E-2</v>
      </c>
      <c r="K201" s="35">
        <f t="shared" si="77"/>
        <v>49766</v>
      </c>
      <c r="L201" s="7">
        <f t="shared" si="72"/>
        <v>166</v>
      </c>
      <c r="M201" s="10">
        <f t="shared" si="59"/>
        <v>2522.7199999999998</v>
      </c>
      <c r="N201" s="10">
        <f t="shared" si="60"/>
        <v>1449.3970260423637</v>
      </c>
      <c r="O201" s="10">
        <f t="shared" si="73"/>
        <v>1073.3229739576361</v>
      </c>
      <c r="P201" s="8">
        <f t="shared" si="74"/>
        <v>143268.30732779621</v>
      </c>
      <c r="Q201" s="9">
        <f t="shared" si="61"/>
        <v>8.900000000000001E-2</v>
      </c>
      <c r="R201" s="9">
        <v>0</v>
      </c>
      <c r="S201" s="29">
        <f t="shared" si="62"/>
        <v>8.900000000000001E-2</v>
      </c>
      <c r="T201" s="70">
        <f t="shared" si="78"/>
        <v>49766</v>
      </c>
      <c r="U201" s="7">
        <f t="shared" si="63"/>
        <v>166</v>
      </c>
      <c r="V201" s="10">
        <f t="shared" si="64"/>
        <v>3573.23</v>
      </c>
      <c r="W201" s="10">
        <f t="shared" si="65"/>
        <v>2052.9499259101867</v>
      </c>
      <c r="X201" s="10">
        <f t="shared" si="66"/>
        <v>1520.2800740898135</v>
      </c>
      <c r="Y201" s="8">
        <f t="shared" si="75"/>
        <v>202928.63309743541</v>
      </c>
      <c r="Z201" s="9">
        <f t="shared" si="67"/>
        <v>6.9000000000000006E-2</v>
      </c>
      <c r="AA201" s="9">
        <f t="shared" si="68"/>
        <v>0.02</v>
      </c>
      <c r="AB201" s="29">
        <f t="shared" si="69"/>
        <v>8.900000000000001E-2</v>
      </c>
    </row>
    <row r="202" spans="2:28" ht="14.5" x14ac:dyDescent="0.35">
      <c r="B202" s="70">
        <f t="shared" si="76"/>
        <v>49796</v>
      </c>
      <c r="C202" s="38">
        <f t="shared" si="53"/>
        <v>167</v>
      </c>
      <c r="D202" s="10">
        <f t="shared" si="54"/>
        <v>2522.71</v>
      </c>
      <c r="E202" s="10">
        <f t="shared" si="55"/>
        <v>1460.1367206521779</v>
      </c>
      <c r="F202" s="10">
        <f t="shared" si="56"/>
        <v>1062.5732793478221</v>
      </c>
      <c r="G202" s="8">
        <f t="shared" si="70"/>
        <v>141808.17060714404</v>
      </c>
      <c r="H202" s="9">
        <f t="shared" si="57"/>
        <v>8.900000000000001E-2</v>
      </c>
      <c r="I202" s="9">
        <f t="shared" si="71"/>
        <v>0</v>
      </c>
      <c r="J202" s="104">
        <f t="shared" si="58"/>
        <v>8.900000000000001E-2</v>
      </c>
      <c r="K202" s="35">
        <f t="shared" si="77"/>
        <v>49796</v>
      </c>
      <c r="L202" s="7">
        <f t="shared" si="72"/>
        <v>167</v>
      </c>
      <c r="M202" s="10">
        <f t="shared" si="59"/>
        <v>2522.71</v>
      </c>
      <c r="N202" s="10">
        <f t="shared" si="60"/>
        <v>1460.1367206521779</v>
      </c>
      <c r="O202" s="10">
        <f t="shared" si="73"/>
        <v>1062.5732793478221</v>
      </c>
      <c r="P202" s="8">
        <f t="shared" si="74"/>
        <v>141808.17060714404</v>
      </c>
      <c r="Q202" s="9">
        <f t="shared" si="61"/>
        <v>8.900000000000001E-2</v>
      </c>
      <c r="R202" s="9">
        <v>0</v>
      </c>
      <c r="S202" s="29">
        <f t="shared" si="62"/>
        <v>8.900000000000001E-2</v>
      </c>
      <c r="T202" s="70">
        <f t="shared" si="78"/>
        <v>49796</v>
      </c>
      <c r="U202" s="7">
        <f t="shared" si="63"/>
        <v>167</v>
      </c>
      <c r="V202" s="10">
        <f t="shared" si="64"/>
        <v>3573.22</v>
      </c>
      <c r="W202" s="10">
        <f t="shared" si="65"/>
        <v>2068.1659711940201</v>
      </c>
      <c r="X202" s="10">
        <f t="shared" si="66"/>
        <v>1505.0540288059794</v>
      </c>
      <c r="Y202" s="8">
        <f t="shared" si="75"/>
        <v>200860.46712624139</v>
      </c>
      <c r="Z202" s="9">
        <f t="shared" si="67"/>
        <v>6.9000000000000006E-2</v>
      </c>
      <c r="AA202" s="9">
        <f t="shared" si="68"/>
        <v>0.02</v>
      </c>
      <c r="AB202" s="29">
        <f t="shared" si="69"/>
        <v>8.900000000000001E-2</v>
      </c>
    </row>
    <row r="203" spans="2:28" ht="14.5" x14ac:dyDescent="0.35">
      <c r="B203" s="70">
        <f t="shared" si="76"/>
        <v>49827</v>
      </c>
      <c r="C203" s="38">
        <f t="shared" si="53"/>
        <v>168</v>
      </c>
      <c r="D203" s="10">
        <f t="shared" si="54"/>
        <v>2522.7199999999998</v>
      </c>
      <c r="E203" s="10">
        <f t="shared" si="55"/>
        <v>1470.9760679970148</v>
      </c>
      <c r="F203" s="10">
        <f t="shared" si="56"/>
        <v>1051.743932002985</v>
      </c>
      <c r="G203" s="8">
        <f t="shared" si="70"/>
        <v>140337.19453914702</v>
      </c>
      <c r="H203" s="9">
        <f t="shared" si="57"/>
        <v>8.900000000000001E-2</v>
      </c>
      <c r="I203" s="9">
        <f t="shared" si="71"/>
        <v>0</v>
      </c>
      <c r="J203" s="104">
        <f t="shared" si="58"/>
        <v>8.900000000000001E-2</v>
      </c>
      <c r="K203" s="35">
        <f t="shared" si="77"/>
        <v>49827</v>
      </c>
      <c r="L203" s="7">
        <f t="shared" si="72"/>
        <v>168</v>
      </c>
      <c r="M203" s="10">
        <f t="shared" si="59"/>
        <v>2522.7199999999998</v>
      </c>
      <c r="N203" s="10">
        <f t="shared" si="60"/>
        <v>1470.9760679970148</v>
      </c>
      <c r="O203" s="10">
        <f t="shared" si="73"/>
        <v>1051.743932002985</v>
      </c>
      <c r="P203" s="8">
        <f t="shared" si="74"/>
        <v>140337.19453914702</v>
      </c>
      <c r="Q203" s="9">
        <f t="shared" si="61"/>
        <v>8.900000000000001E-2</v>
      </c>
      <c r="R203" s="9">
        <v>0</v>
      </c>
      <c r="S203" s="29">
        <f t="shared" si="62"/>
        <v>8.900000000000001E-2</v>
      </c>
      <c r="T203" s="70">
        <f t="shared" si="78"/>
        <v>49827</v>
      </c>
      <c r="U203" s="7">
        <f t="shared" si="63"/>
        <v>168</v>
      </c>
      <c r="V203" s="10">
        <f t="shared" si="64"/>
        <v>3573.23</v>
      </c>
      <c r="W203" s="10">
        <f t="shared" si="65"/>
        <v>2083.5148688137097</v>
      </c>
      <c r="X203" s="10">
        <f t="shared" si="66"/>
        <v>1489.7151311862906</v>
      </c>
      <c r="Y203" s="8">
        <f t="shared" si="75"/>
        <v>198776.95225742768</v>
      </c>
      <c r="Z203" s="9">
        <f t="shared" si="67"/>
        <v>6.9000000000000006E-2</v>
      </c>
      <c r="AA203" s="9">
        <f t="shared" si="68"/>
        <v>0.02</v>
      </c>
      <c r="AB203" s="29">
        <f t="shared" si="69"/>
        <v>8.900000000000001E-2</v>
      </c>
    </row>
    <row r="204" spans="2:28" ht="14.5" x14ac:dyDescent="0.35">
      <c r="B204" s="70">
        <f t="shared" si="76"/>
        <v>49857</v>
      </c>
      <c r="C204" s="38">
        <f t="shared" si="53"/>
        <v>169</v>
      </c>
      <c r="D204" s="10">
        <f t="shared" si="54"/>
        <v>2522.71</v>
      </c>
      <c r="E204" s="10">
        <f t="shared" si="55"/>
        <v>1481.8758071679929</v>
      </c>
      <c r="F204" s="10">
        <f t="shared" si="56"/>
        <v>1040.8341928320071</v>
      </c>
      <c r="G204" s="8">
        <f t="shared" si="70"/>
        <v>138855.31873197903</v>
      </c>
      <c r="H204" s="9">
        <f t="shared" si="57"/>
        <v>8.900000000000001E-2</v>
      </c>
      <c r="I204" s="9">
        <f t="shared" si="71"/>
        <v>0</v>
      </c>
      <c r="J204" s="104">
        <f t="shared" si="58"/>
        <v>8.900000000000001E-2</v>
      </c>
      <c r="K204" s="35">
        <f t="shared" si="77"/>
        <v>49857</v>
      </c>
      <c r="L204" s="7">
        <f t="shared" si="72"/>
        <v>169</v>
      </c>
      <c r="M204" s="10">
        <f t="shared" si="59"/>
        <v>2522.71</v>
      </c>
      <c r="N204" s="10">
        <f t="shared" si="60"/>
        <v>1481.8758071679929</v>
      </c>
      <c r="O204" s="10">
        <f t="shared" si="73"/>
        <v>1040.8341928320071</v>
      </c>
      <c r="P204" s="8">
        <f t="shared" si="74"/>
        <v>138855.31873197903</v>
      </c>
      <c r="Q204" s="9">
        <f t="shared" si="61"/>
        <v>8.900000000000001E-2</v>
      </c>
      <c r="R204" s="9">
        <v>0</v>
      </c>
      <c r="S204" s="29">
        <f t="shared" si="62"/>
        <v>8.900000000000001E-2</v>
      </c>
      <c r="T204" s="70">
        <f t="shared" si="78"/>
        <v>49857</v>
      </c>
      <c r="U204" s="7">
        <f t="shared" si="63"/>
        <v>169</v>
      </c>
      <c r="V204" s="10">
        <f t="shared" si="64"/>
        <v>3573.22</v>
      </c>
      <c r="W204" s="10">
        <f t="shared" si="65"/>
        <v>2098.9576040907441</v>
      </c>
      <c r="X204" s="10">
        <f t="shared" si="66"/>
        <v>1474.2623959092555</v>
      </c>
      <c r="Y204" s="8">
        <f t="shared" si="75"/>
        <v>196677.99465333694</v>
      </c>
      <c r="Z204" s="9">
        <f t="shared" si="67"/>
        <v>6.9000000000000006E-2</v>
      </c>
      <c r="AA204" s="9">
        <f t="shared" si="68"/>
        <v>0.02</v>
      </c>
      <c r="AB204" s="29">
        <f t="shared" si="69"/>
        <v>8.900000000000001E-2</v>
      </c>
    </row>
    <row r="205" spans="2:28" ht="14.5" x14ac:dyDescent="0.35">
      <c r="B205" s="70">
        <f t="shared" si="76"/>
        <v>49888</v>
      </c>
      <c r="C205" s="38">
        <f t="shared" si="53"/>
        <v>170</v>
      </c>
      <c r="D205" s="10">
        <f t="shared" si="54"/>
        <v>2522.7199999999998</v>
      </c>
      <c r="E205" s="10">
        <f t="shared" si="55"/>
        <v>1492.8763860711551</v>
      </c>
      <c r="F205" s="10">
        <f t="shared" si="56"/>
        <v>1029.8436139288447</v>
      </c>
      <c r="G205" s="8">
        <f t="shared" si="70"/>
        <v>137362.44234590788</v>
      </c>
      <c r="H205" s="9">
        <f t="shared" si="57"/>
        <v>8.900000000000001E-2</v>
      </c>
      <c r="I205" s="9">
        <f t="shared" si="71"/>
        <v>0</v>
      </c>
      <c r="J205" s="104">
        <f t="shared" si="58"/>
        <v>8.900000000000001E-2</v>
      </c>
      <c r="K205" s="35">
        <f t="shared" si="77"/>
        <v>49888</v>
      </c>
      <c r="L205" s="7">
        <f t="shared" si="72"/>
        <v>170</v>
      </c>
      <c r="M205" s="10">
        <f t="shared" si="59"/>
        <v>2522.7199999999998</v>
      </c>
      <c r="N205" s="10">
        <f t="shared" si="60"/>
        <v>1492.8763860711551</v>
      </c>
      <c r="O205" s="10">
        <f t="shared" si="73"/>
        <v>1029.8436139288447</v>
      </c>
      <c r="P205" s="8">
        <f t="shared" si="74"/>
        <v>137362.44234590788</v>
      </c>
      <c r="Q205" s="9">
        <f t="shared" si="61"/>
        <v>8.900000000000001E-2</v>
      </c>
      <c r="R205" s="9">
        <v>0</v>
      </c>
      <c r="S205" s="29">
        <f t="shared" si="62"/>
        <v>8.900000000000001E-2</v>
      </c>
      <c r="T205" s="70">
        <f t="shared" si="78"/>
        <v>49888</v>
      </c>
      <c r="U205" s="7">
        <f t="shared" si="63"/>
        <v>170</v>
      </c>
      <c r="V205" s="10">
        <f t="shared" si="64"/>
        <v>3573.23</v>
      </c>
      <c r="W205" s="10">
        <f t="shared" si="65"/>
        <v>2114.534872987751</v>
      </c>
      <c r="X205" s="10">
        <f t="shared" si="66"/>
        <v>1458.695127012249</v>
      </c>
      <c r="Y205" s="8">
        <f t="shared" si="75"/>
        <v>194563.45978034919</v>
      </c>
      <c r="Z205" s="9">
        <f t="shared" si="67"/>
        <v>6.9000000000000006E-2</v>
      </c>
      <c r="AA205" s="9">
        <f t="shared" si="68"/>
        <v>0.02</v>
      </c>
      <c r="AB205" s="29">
        <f t="shared" si="69"/>
        <v>8.900000000000001E-2</v>
      </c>
    </row>
    <row r="206" spans="2:28" ht="14.5" x14ac:dyDescent="0.35">
      <c r="B206" s="70">
        <f t="shared" si="76"/>
        <v>49919</v>
      </c>
      <c r="C206" s="38">
        <f t="shared" si="53"/>
        <v>171</v>
      </c>
      <c r="D206" s="10">
        <f t="shared" si="54"/>
        <v>2522.71</v>
      </c>
      <c r="E206" s="10">
        <f t="shared" si="55"/>
        <v>1503.9385526011833</v>
      </c>
      <c r="F206" s="10">
        <f t="shared" si="56"/>
        <v>1018.7714473988168</v>
      </c>
      <c r="G206" s="8">
        <f t="shared" si="70"/>
        <v>135858.50379330671</v>
      </c>
      <c r="H206" s="9">
        <f t="shared" si="57"/>
        <v>8.900000000000001E-2</v>
      </c>
      <c r="I206" s="9">
        <f t="shared" si="71"/>
        <v>0</v>
      </c>
      <c r="J206" s="104">
        <f t="shared" si="58"/>
        <v>8.900000000000001E-2</v>
      </c>
      <c r="K206" s="35">
        <f t="shared" si="77"/>
        <v>49919</v>
      </c>
      <c r="L206" s="7">
        <f t="shared" si="72"/>
        <v>171</v>
      </c>
      <c r="M206" s="10">
        <f t="shared" si="59"/>
        <v>2522.71</v>
      </c>
      <c r="N206" s="10">
        <f t="shared" si="60"/>
        <v>1503.9385526011833</v>
      </c>
      <c r="O206" s="10">
        <f t="shared" si="73"/>
        <v>1018.7714473988168</v>
      </c>
      <c r="P206" s="8">
        <f t="shared" si="74"/>
        <v>135858.50379330671</v>
      </c>
      <c r="Q206" s="9">
        <f t="shared" si="61"/>
        <v>8.900000000000001E-2</v>
      </c>
      <c r="R206" s="9">
        <v>0</v>
      </c>
      <c r="S206" s="29">
        <f t="shared" si="62"/>
        <v>8.900000000000001E-2</v>
      </c>
      <c r="T206" s="70">
        <f t="shared" si="78"/>
        <v>49919</v>
      </c>
      <c r="U206" s="7">
        <f t="shared" si="63"/>
        <v>171</v>
      </c>
      <c r="V206" s="10">
        <f t="shared" si="64"/>
        <v>3573.22</v>
      </c>
      <c r="W206" s="10">
        <f t="shared" si="65"/>
        <v>2130.207673295743</v>
      </c>
      <c r="X206" s="10">
        <f t="shared" si="66"/>
        <v>1443.0123267042566</v>
      </c>
      <c r="Y206" s="8">
        <f t="shared" si="75"/>
        <v>192433.25210705344</v>
      </c>
      <c r="Z206" s="9">
        <f t="shared" si="67"/>
        <v>6.9000000000000006E-2</v>
      </c>
      <c r="AA206" s="9">
        <f t="shared" si="68"/>
        <v>0.02</v>
      </c>
      <c r="AB206" s="29">
        <f t="shared" si="69"/>
        <v>8.900000000000001E-2</v>
      </c>
    </row>
    <row r="207" spans="2:28" ht="14.5" x14ac:dyDescent="0.35">
      <c r="B207" s="70">
        <f t="shared" si="76"/>
        <v>49949</v>
      </c>
      <c r="C207" s="38">
        <f t="shared" si="53"/>
        <v>172</v>
      </c>
      <c r="D207" s="10">
        <f t="shared" si="54"/>
        <v>2522.7199999999998</v>
      </c>
      <c r="E207" s="10">
        <f t="shared" si="55"/>
        <v>1515.1027635329751</v>
      </c>
      <c r="F207" s="10">
        <f t="shared" si="56"/>
        <v>1007.6172364670248</v>
      </c>
      <c r="G207" s="8">
        <f t="shared" si="70"/>
        <v>134343.40102977373</v>
      </c>
      <c r="H207" s="9">
        <f t="shared" si="57"/>
        <v>8.900000000000001E-2</v>
      </c>
      <c r="I207" s="9">
        <f t="shared" si="71"/>
        <v>0</v>
      </c>
      <c r="J207" s="104">
        <f t="shared" si="58"/>
        <v>8.900000000000001E-2</v>
      </c>
      <c r="K207" s="35">
        <f t="shared" si="77"/>
        <v>49949</v>
      </c>
      <c r="L207" s="7">
        <f t="shared" si="72"/>
        <v>172</v>
      </c>
      <c r="M207" s="10">
        <f t="shared" si="59"/>
        <v>2522.7199999999998</v>
      </c>
      <c r="N207" s="10">
        <f t="shared" si="60"/>
        <v>1515.1027635329751</v>
      </c>
      <c r="O207" s="10">
        <f t="shared" si="73"/>
        <v>1007.6172364670248</v>
      </c>
      <c r="P207" s="8">
        <f t="shared" si="74"/>
        <v>134343.40102977373</v>
      </c>
      <c r="Q207" s="9">
        <f t="shared" si="61"/>
        <v>8.900000000000001E-2</v>
      </c>
      <c r="R207" s="9">
        <v>0</v>
      </c>
      <c r="S207" s="29">
        <f t="shared" si="62"/>
        <v>8.900000000000001E-2</v>
      </c>
      <c r="T207" s="70">
        <f t="shared" si="78"/>
        <v>49949</v>
      </c>
      <c r="U207" s="7">
        <f t="shared" si="63"/>
        <v>172</v>
      </c>
      <c r="V207" s="10">
        <f t="shared" si="64"/>
        <v>3573.23</v>
      </c>
      <c r="W207" s="10">
        <f t="shared" si="65"/>
        <v>2146.0167135393535</v>
      </c>
      <c r="X207" s="10">
        <f t="shared" si="66"/>
        <v>1427.2132864606465</v>
      </c>
      <c r="Y207" s="8">
        <f t="shared" si="75"/>
        <v>190287.2353935141</v>
      </c>
      <c r="Z207" s="9">
        <f t="shared" si="67"/>
        <v>6.9000000000000006E-2</v>
      </c>
      <c r="AA207" s="9">
        <f t="shared" si="68"/>
        <v>0.02</v>
      </c>
      <c r="AB207" s="29">
        <f t="shared" si="69"/>
        <v>8.900000000000001E-2</v>
      </c>
    </row>
    <row r="208" spans="2:28" ht="14.5" x14ac:dyDescent="0.35">
      <c r="B208" s="70">
        <f t="shared" si="76"/>
        <v>49980</v>
      </c>
      <c r="C208" s="38">
        <f t="shared" si="53"/>
        <v>173</v>
      </c>
      <c r="D208" s="10">
        <f t="shared" si="54"/>
        <v>2522.71</v>
      </c>
      <c r="E208" s="10">
        <f t="shared" si="55"/>
        <v>1526.329775695845</v>
      </c>
      <c r="F208" s="10">
        <f t="shared" si="56"/>
        <v>996.38022430415515</v>
      </c>
      <c r="G208" s="8">
        <f t="shared" si="70"/>
        <v>132817.07125407789</v>
      </c>
      <c r="H208" s="9">
        <f t="shared" si="57"/>
        <v>8.900000000000001E-2</v>
      </c>
      <c r="I208" s="9">
        <f t="shared" si="71"/>
        <v>0</v>
      </c>
      <c r="J208" s="104">
        <f t="shared" si="58"/>
        <v>8.900000000000001E-2</v>
      </c>
      <c r="K208" s="35">
        <f t="shared" si="77"/>
        <v>49980</v>
      </c>
      <c r="L208" s="7">
        <f t="shared" si="72"/>
        <v>173</v>
      </c>
      <c r="M208" s="10">
        <f t="shared" si="59"/>
        <v>2522.71</v>
      </c>
      <c r="N208" s="10">
        <f t="shared" si="60"/>
        <v>1526.329775695845</v>
      </c>
      <c r="O208" s="10">
        <f t="shared" si="73"/>
        <v>996.38022430415515</v>
      </c>
      <c r="P208" s="8">
        <f t="shared" si="74"/>
        <v>132817.07125407789</v>
      </c>
      <c r="Q208" s="9">
        <f t="shared" si="61"/>
        <v>8.900000000000001E-2</v>
      </c>
      <c r="R208" s="9">
        <v>0</v>
      </c>
      <c r="S208" s="29">
        <f t="shared" si="62"/>
        <v>8.900000000000001E-2</v>
      </c>
      <c r="T208" s="70">
        <f t="shared" si="78"/>
        <v>49980</v>
      </c>
      <c r="U208" s="7">
        <f t="shared" si="63"/>
        <v>173</v>
      </c>
      <c r="V208" s="10">
        <f t="shared" si="64"/>
        <v>3573.22</v>
      </c>
      <c r="W208" s="10">
        <f t="shared" si="65"/>
        <v>2161.9230041647702</v>
      </c>
      <c r="X208" s="10">
        <f t="shared" si="66"/>
        <v>1411.2969958352296</v>
      </c>
      <c r="Y208" s="8">
        <f t="shared" si="75"/>
        <v>188125.31238934933</v>
      </c>
      <c r="Z208" s="9">
        <f t="shared" si="67"/>
        <v>6.9000000000000006E-2</v>
      </c>
      <c r="AA208" s="9">
        <f t="shared" si="68"/>
        <v>0.02</v>
      </c>
      <c r="AB208" s="29">
        <f t="shared" si="69"/>
        <v>8.900000000000001E-2</v>
      </c>
    </row>
    <row r="209" spans="2:28" ht="14.5" x14ac:dyDescent="0.35">
      <c r="B209" s="70">
        <f t="shared" si="76"/>
        <v>50010</v>
      </c>
      <c r="C209" s="38">
        <f t="shared" si="53"/>
        <v>174</v>
      </c>
      <c r="D209" s="10">
        <f t="shared" si="54"/>
        <v>2522.7199999999998</v>
      </c>
      <c r="E209" s="10">
        <f t="shared" si="55"/>
        <v>1537.6600548655888</v>
      </c>
      <c r="F209" s="10">
        <f t="shared" si="56"/>
        <v>985.05994513441112</v>
      </c>
      <c r="G209" s="8">
        <f t="shared" si="70"/>
        <v>131279.41119921231</v>
      </c>
      <c r="H209" s="9">
        <f t="shared" si="57"/>
        <v>8.900000000000001E-2</v>
      </c>
      <c r="I209" s="9">
        <f t="shared" si="71"/>
        <v>0</v>
      </c>
      <c r="J209" s="104">
        <f t="shared" si="58"/>
        <v>8.900000000000001E-2</v>
      </c>
      <c r="K209" s="35">
        <f t="shared" si="77"/>
        <v>50010</v>
      </c>
      <c r="L209" s="7">
        <f t="shared" si="72"/>
        <v>174</v>
      </c>
      <c r="M209" s="10">
        <f t="shared" si="59"/>
        <v>2522.7199999999998</v>
      </c>
      <c r="N209" s="10">
        <f t="shared" si="60"/>
        <v>1537.6600548655888</v>
      </c>
      <c r="O209" s="10">
        <f t="shared" si="73"/>
        <v>985.05994513441112</v>
      </c>
      <c r="P209" s="8">
        <f t="shared" si="74"/>
        <v>131279.41119921231</v>
      </c>
      <c r="Q209" s="9">
        <f t="shared" si="61"/>
        <v>8.900000000000001E-2</v>
      </c>
      <c r="R209" s="9">
        <v>0</v>
      </c>
      <c r="S209" s="29">
        <f t="shared" si="62"/>
        <v>8.900000000000001E-2</v>
      </c>
      <c r="T209" s="70">
        <f t="shared" si="78"/>
        <v>50010</v>
      </c>
      <c r="U209" s="7">
        <f t="shared" si="63"/>
        <v>174</v>
      </c>
      <c r="V209" s="10">
        <f t="shared" si="64"/>
        <v>3573.23</v>
      </c>
      <c r="W209" s="10">
        <f t="shared" si="65"/>
        <v>2177.9672664456589</v>
      </c>
      <c r="X209" s="10">
        <f t="shared" si="66"/>
        <v>1395.2627335543411</v>
      </c>
      <c r="Y209" s="8">
        <f t="shared" si="75"/>
        <v>185947.34512290367</v>
      </c>
      <c r="Z209" s="9">
        <f t="shared" si="67"/>
        <v>6.9000000000000006E-2</v>
      </c>
      <c r="AA209" s="9">
        <f t="shared" si="68"/>
        <v>0.02</v>
      </c>
      <c r="AB209" s="29">
        <f t="shared" si="69"/>
        <v>8.900000000000001E-2</v>
      </c>
    </row>
    <row r="210" spans="2:28" ht="14.5" x14ac:dyDescent="0.35">
      <c r="B210" s="70">
        <f t="shared" si="76"/>
        <v>50041</v>
      </c>
      <c r="C210" s="38">
        <f t="shared" si="53"/>
        <v>175</v>
      </c>
      <c r="D210" s="10">
        <f t="shared" si="54"/>
        <v>2522.71</v>
      </c>
      <c r="E210" s="10">
        <f t="shared" si="55"/>
        <v>1549.0543669391755</v>
      </c>
      <c r="F210" s="10">
        <f t="shared" si="56"/>
        <v>973.6556330608247</v>
      </c>
      <c r="G210" s="8">
        <f t="shared" si="70"/>
        <v>129730.35683227313</v>
      </c>
      <c r="H210" s="9">
        <f t="shared" si="57"/>
        <v>8.900000000000001E-2</v>
      </c>
      <c r="I210" s="9">
        <f t="shared" si="71"/>
        <v>0</v>
      </c>
      <c r="J210" s="104">
        <f t="shared" si="58"/>
        <v>8.900000000000001E-2</v>
      </c>
      <c r="K210" s="35">
        <f t="shared" si="77"/>
        <v>50041</v>
      </c>
      <c r="L210" s="7">
        <f t="shared" si="72"/>
        <v>175</v>
      </c>
      <c r="M210" s="10">
        <f t="shared" si="59"/>
        <v>2522.71</v>
      </c>
      <c r="N210" s="10">
        <f t="shared" si="60"/>
        <v>1549.0543669391755</v>
      </c>
      <c r="O210" s="10">
        <f t="shared" si="73"/>
        <v>973.6556330608247</v>
      </c>
      <c r="P210" s="8">
        <f t="shared" si="74"/>
        <v>129730.35683227313</v>
      </c>
      <c r="Q210" s="9">
        <f t="shared" si="61"/>
        <v>8.900000000000001E-2</v>
      </c>
      <c r="R210" s="9">
        <v>0</v>
      </c>
      <c r="S210" s="29">
        <f t="shared" si="62"/>
        <v>8.900000000000001E-2</v>
      </c>
      <c r="T210" s="70">
        <f t="shared" si="78"/>
        <v>50041</v>
      </c>
      <c r="U210" s="7">
        <f t="shared" si="63"/>
        <v>175</v>
      </c>
      <c r="V210" s="10">
        <f t="shared" si="64"/>
        <v>3573.22</v>
      </c>
      <c r="W210" s="10">
        <f t="shared" si="65"/>
        <v>2194.1105236717976</v>
      </c>
      <c r="X210" s="10">
        <f t="shared" si="66"/>
        <v>1379.1094763282024</v>
      </c>
      <c r="Y210" s="8">
        <f t="shared" si="75"/>
        <v>183753.23459923189</v>
      </c>
      <c r="Z210" s="9">
        <f t="shared" si="67"/>
        <v>6.9000000000000006E-2</v>
      </c>
      <c r="AA210" s="9">
        <f t="shared" si="68"/>
        <v>0.02</v>
      </c>
      <c r="AB210" s="29">
        <f t="shared" si="69"/>
        <v>8.900000000000001E-2</v>
      </c>
    </row>
    <row r="211" spans="2:28" ht="14.5" x14ac:dyDescent="0.35">
      <c r="B211" s="70">
        <f t="shared" si="76"/>
        <v>50072</v>
      </c>
      <c r="C211" s="38">
        <f t="shared" si="53"/>
        <v>176</v>
      </c>
      <c r="D211" s="10">
        <f t="shared" si="54"/>
        <v>2522.7199999999998</v>
      </c>
      <c r="E211" s="10">
        <f t="shared" si="55"/>
        <v>1560.5531868273074</v>
      </c>
      <c r="F211" s="10">
        <f t="shared" si="56"/>
        <v>962.16681317269251</v>
      </c>
      <c r="G211" s="8">
        <f t="shared" si="70"/>
        <v>128169.80364544582</v>
      </c>
      <c r="H211" s="9">
        <f t="shared" si="57"/>
        <v>8.900000000000001E-2</v>
      </c>
      <c r="I211" s="9">
        <f t="shared" si="71"/>
        <v>0</v>
      </c>
      <c r="J211" s="104">
        <f t="shared" si="58"/>
        <v>8.900000000000001E-2</v>
      </c>
      <c r="K211" s="35">
        <f t="shared" si="77"/>
        <v>50072</v>
      </c>
      <c r="L211" s="7">
        <f t="shared" si="72"/>
        <v>176</v>
      </c>
      <c r="M211" s="10">
        <f t="shared" si="59"/>
        <v>2522.7199999999998</v>
      </c>
      <c r="N211" s="10">
        <f t="shared" si="60"/>
        <v>1560.5531868273074</v>
      </c>
      <c r="O211" s="10">
        <f t="shared" si="73"/>
        <v>962.16681317269251</v>
      </c>
      <c r="P211" s="8">
        <f t="shared" si="74"/>
        <v>128169.80364544582</v>
      </c>
      <c r="Q211" s="9">
        <f t="shared" si="61"/>
        <v>8.900000000000001E-2</v>
      </c>
      <c r="R211" s="9">
        <v>0</v>
      </c>
      <c r="S211" s="29">
        <f t="shared" si="62"/>
        <v>8.900000000000001E-2</v>
      </c>
      <c r="T211" s="70">
        <f t="shared" si="78"/>
        <v>50072</v>
      </c>
      <c r="U211" s="7">
        <f t="shared" si="63"/>
        <v>176</v>
      </c>
      <c r="V211" s="10">
        <f t="shared" si="64"/>
        <v>3573.23</v>
      </c>
      <c r="W211" s="10">
        <f t="shared" si="65"/>
        <v>2210.3935100556964</v>
      </c>
      <c r="X211" s="10">
        <f t="shared" si="66"/>
        <v>1362.8364899443034</v>
      </c>
      <c r="Y211" s="8">
        <f t="shared" si="75"/>
        <v>181542.84108917619</v>
      </c>
      <c r="Z211" s="9">
        <f t="shared" si="67"/>
        <v>6.9000000000000006E-2</v>
      </c>
      <c r="AA211" s="9">
        <f t="shared" si="68"/>
        <v>0.02</v>
      </c>
      <c r="AB211" s="29">
        <f t="shared" si="69"/>
        <v>8.900000000000001E-2</v>
      </c>
    </row>
    <row r="212" spans="2:28" ht="14.5" x14ac:dyDescent="0.35">
      <c r="B212" s="70">
        <f t="shared" si="76"/>
        <v>50100</v>
      </c>
      <c r="C212" s="38">
        <f t="shared" si="53"/>
        <v>177</v>
      </c>
      <c r="D212" s="10">
        <f t="shared" si="54"/>
        <v>2522.71</v>
      </c>
      <c r="E212" s="10">
        <f t="shared" si="55"/>
        <v>1572.1172896296102</v>
      </c>
      <c r="F212" s="10">
        <f t="shared" si="56"/>
        <v>950.59271037038991</v>
      </c>
      <c r="G212" s="8">
        <f t="shared" si="70"/>
        <v>126597.68635581621</v>
      </c>
      <c r="H212" s="9">
        <f t="shared" si="57"/>
        <v>8.900000000000001E-2</v>
      </c>
      <c r="I212" s="9">
        <f t="shared" si="71"/>
        <v>0</v>
      </c>
      <c r="J212" s="104">
        <f t="shared" si="58"/>
        <v>8.900000000000001E-2</v>
      </c>
      <c r="K212" s="35">
        <f t="shared" si="77"/>
        <v>50100</v>
      </c>
      <c r="L212" s="7">
        <f t="shared" si="72"/>
        <v>177</v>
      </c>
      <c r="M212" s="10">
        <f t="shared" si="59"/>
        <v>2522.71</v>
      </c>
      <c r="N212" s="10">
        <f t="shared" si="60"/>
        <v>1572.1172896296102</v>
      </c>
      <c r="O212" s="10">
        <f t="shared" si="73"/>
        <v>950.59271037038991</v>
      </c>
      <c r="P212" s="8">
        <f t="shared" si="74"/>
        <v>126597.68635581621</v>
      </c>
      <c r="Q212" s="9">
        <f t="shared" si="61"/>
        <v>8.900000000000001E-2</v>
      </c>
      <c r="R212" s="9">
        <v>0</v>
      </c>
      <c r="S212" s="29">
        <f t="shared" si="62"/>
        <v>8.900000000000001E-2</v>
      </c>
      <c r="T212" s="70">
        <f t="shared" si="78"/>
        <v>50100</v>
      </c>
      <c r="U212" s="7">
        <f t="shared" si="63"/>
        <v>177</v>
      </c>
      <c r="V212" s="10">
        <f t="shared" si="64"/>
        <v>3573.22</v>
      </c>
      <c r="W212" s="10">
        <f t="shared" si="65"/>
        <v>2226.7772619219431</v>
      </c>
      <c r="X212" s="10">
        <f t="shared" si="66"/>
        <v>1346.4427380780569</v>
      </c>
      <c r="Y212" s="8">
        <f t="shared" si="75"/>
        <v>179316.06382725426</v>
      </c>
      <c r="Z212" s="9">
        <f t="shared" si="67"/>
        <v>6.9000000000000006E-2</v>
      </c>
      <c r="AA212" s="9">
        <f t="shared" si="68"/>
        <v>0.02</v>
      </c>
      <c r="AB212" s="29">
        <f t="shared" si="69"/>
        <v>8.900000000000001E-2</v>
      </c>
    </row>
    <row r="213" spans="2:28" ht="14.5" x14ac:dyDescent="0.35">
      <c r="B213" s="70">
        <f t="shared" si="76"/>
        <v>50131</v>
      </c>
      <c r="C213" s="38">
        <f t="shared" si="53"/>
        <v>178</v>
      </c>
      <c r="D213" s="10">
        <f t="shared" si="54"/>
        <v>2522.7199999999998</v>
      </c>
      <c r="E213" s="10">
        <f t="shared" si="55"/>
        <v>1583.7871595276961</v>
      </c>
      <c r="F213" s="10">
        <f t="shared" si="56"/>
        <v>938.93284047230372</v>
      </c>
      <c r="G213" s="8">
        <f t="shared" si="70"/>
        <v>125013.89919628852</v>
      </c>
      <c r="H213" s="9">
        <f t="shared" si="57"/>
        <v>8.900000000000001E-2</v>
      </c>
      <c r="I213" s="9">
        <f t="shared" si="71"/>
        <v>0</v>
      </c>
      <c r="J213" s="104">
        <f t="shared" si="58"/>
        <v>8.900000000000001E-2</v>
      </c>
      <c r="K213" s="35">
        <f t="shared" si="77"/>
        <v>50131</v>
      </c>
      <c r="L213" s="7">
        <f t="shared" si="72"/>
        <v>178</v>
      </c>
      <c r="M213" s="10">
        <f t="shared" si="59"/>
        <v>2522.7199999999998</v>
      </c>
      <c r="N213" s="10">
        <f t="shared" si="60"/>
        <v>1583.7871595276961</v>
      </c>
      <c r="O213" s="10">
        <f t="shared" si="73"/>
        <v>938.93284047230372</v>
      </c>
      <c r="P213" s="8">
        <f t="shared" si="74"/>
        <v>125013.89919628852</v>
      </c>
      <c r="Q213" s="9">
        <f t="shared" si="61"/>
        <v>8.900000000000001E-2</v>
      </c>
      <c r="R213" s="9">
        <v>0</v>
      </c>
      <c r="S213" s="29">
        <f t="shared" si="62"/>
        <v>8.900000000000001E-2</v>
      </c>
      <c r="T213" s="70">
        <f t="shared" si="78"/>
        <v>50131</v>
      </c>
      <c r="U213" s="7">
        <f t="shared" si="63"/>
        <v>178</v>
      </c>
      <c r="V213" s="10">
        <f t="shared" si="64"/>
        <v>3573.23</v>
      </c>
      <c r="W213" s="10">
        <f t="shared" si="65"/>
        <v>2243.3025266145305</v>
      </c>
      <c r="X213" s="10">
        <f t="shared" si="66"/>
        <v>1329.9274733854693</v>
      </c>
      <c r="Y213" s="8">
        <f t="shared" si="75"/>
        <v>177072.76130063972</v>
      </c>
      <c r="Z213" s="9">
        <f t="shared" si="67"/>
        <v>6.9000000000000006E-2</v>
      </c>
      <c r="AA213" s="9">
        <f t="shared" si="68"/>
        <v>0.02</v>
      </c>
      <c r="AB213" s="29">
        <f t="shared" si="69"/>
        <v>8.900000000000001E-2</v>
      </c>
    </row>
    <row r="214" spans="2:28" ht="14.5" x14ac:dyDescent="0.35">
      <c r="B214" s="70">
        <f t="shared" si="76"/>
        <v>50161</v>
      </c>
      <c r="C214" s="38">
        <f t="shared" si="53"/>
        <v>179</v>
      </c>
      <c r="D214" s="10">
        <f t="shared" si="54"/>
        <v>2522.71</v>
      </c>
      <c r="E214" s="10">
        <f t="shared" si="55"/>
        <v>1595.5235809608603</v>
      </c>
      <c r="F214" s="10">
        <f t="shared" si="56"/>
        <v>927.18641903913988</v>
      </c>
      <c r="G214" s="8">
        <f t="shared" si="70"/>
        <v>123418.37561532766</v>
      </c>
      <c r="H214" s="9">
        <f t="shared" si="57"/>
        <v>8.900000000000001E-2</v>
      </c>
      <c r="I214" s="9">
        <f t="shared" si="71"/>
        <v>0</v>
      </c>
      <c r="J214" s="104">
        <f t="shared" si="58"/>
        <v>8.900000000000001E-2</v>
      </c>
      <c r="K214" s="35">
        <f t="shared" si="77"/>
        <v>50161</v>
      </c>
      <c r="L214" s="7">
        <f t="shared" si="72"/>
        <v>179</v>
      </c>
      <c r="M214" s="10">
        <f t="shared" si="59"/>
        <v>2522.71</v>
      </c>
      <c r="N214" s="10">
        <f t="shared" si="60"/>
        <v>1595.5235809608603</v>
      </c>
      <c r="O214" s="10">
        <f t="shared" si="73"/>
        <v>927.18641903913988</v>
      </c>
      <c r="P214" s="8">
        <f t="shared" si="74"/>
        <v>123418.37561532766</v>
      </c>
      <c r="Q214" s="9">
        <f t="shared" si="61"/>
        <v>8.900000000000001E-2</v>
      </c>
      <c r="R214" s="9">
        <v>0</v>
      </c>
      <c r="S214" s="29">
        <f t="shared" si="62"/>
        <v>8.900000000000001E-2</v>
      </c>
      <c r="T214" s="70">
        <f t="shared" si="78"/>
        <v>50161</v>
      </c>
      <c r="U214" s="7">
        <f t="shared" si="63"/>
        <v>179</v>
      </c>
      <c r="V214" s="10">
        <f t="shared" si="64"/>
        <v>3573.22</v>
      </c>
      <c r="W214" s="10">
        <f t="shared" si="65"/>
        <v>2259.930353686922</v>
      </c>
      <c r="X214" s="10">
        <f t="shared" si="66"/>
        <v>1313.289646313078</v>
      </c>
      <c r="Y214" s="8">
        <f t="shared" si="75"/>
        <v>174812.8309469528</v>
      </c>
      <c r="Z214" s="9">
        <f t="shared" si="67"/>
        <v>6.9000000000000006E-2</v>
      </c>
      <c r="AA214" s="9">
        <f t="shared" si="68"/>
        <v>0.02</v>
      </c>
      <c r="AB214" s="29">
        <f t="shared" si="69"/>
        <v>8.900000000000001E-2</v>
      </c>
    </row>
    <row r="215" spans="2:28" ht="14.5" x14ac:dyDescent="0.35">
      <c r="B215" s="70">
        <f t="shared" si="76"/>
        <v>50192</v>
      </c>
      <c r="C215" s="38">
        <f t="shared" si="53"/>
        <v>180</v>
      </c>
      <c r="D215" s="10">
        <f t="shared" si="54"/>
        <v>2522.7199999999998</v>
      </c>
      <c r="E215" s="10">
        <f t="shared" si="55"/>
        <v>1607.3670475196527</v>
      </c>
      <c r="F215" s="10">
        <f t="shared" si="56"/>
        <v>915.35295248034697</v>
      </c>
      <c r="G215" s="8">
        <f t="shared" si="70"/>
        <v>121811.00856780801</v>
      </c>
      <c r="H215" s="9">
        <f t="shared" si="57"/>
        <v>8.900000000000001E-2</v>
      </c>
      <c r="I215" s="9">
        <f t="shared" si="71"/>
        <v>0</v>
      </c>
      <c r="J215" s="104">
        <f t="shared" si="58"/>
        <v>8.900000000000001E-2</v>
      </c>
      <c r="K215" s="35">
        <f t="shared" si="77"/>
        <v>50192</v>
      </c>
      <c r="L215" s="7">
        <f t="shared" si="72"/>
        <v>180</v>
      </c>
      <c r="M215" s="10">
        <f t="shared" si="59"/>
        <v>2522.7199999999998</v>
      </c>
      <c r="N215" s="10">
        <f t="shared" si="60"/>
        <v>1607.3670475196527</v>
      </c>
      <c r="O215" s="10">
        <f t="shared" si="73"/>
        <v>915.35295248034697</v>
      </c>
      <c r="P215" s="8">
        <f t="shared" si="74"/>
        <v>121811.00856780801</v>
      </c>
      <c r="Q215" s="9">
        <f t="shared" si="61"/>
        <v>8.900000000000001E-2</v>
      </c>
      <c r="R215" s="9">
        <v>0</v>
      </c>
      <c r="S215" s="29">
        <f t="shared" si="62"/>
        <v>8.900000000000001E-2</v>
      </c>
      <c r="T215" s="70">
        <f t="shared" si="78"/>
        <v>50192</v>
      </c>
      <c r="U215" s="7">
        <f t="shared" si="63"/>
        <v>180</v>
      </c>
      <c r="V215" s="10">
        <f t="shared" si="64"/>
        <v>3573.23</v>
      </c>
      <c r="W215" s="10">
        <f t="shared" si="65"/>
        <v>2276.7015038100999</v>
      </c>
      <c r="X215" s="10">
        <f t="shared" si="66"/>
        <v>1296.5284961899001</v>
      </c>
      <c r="Y215" s="8">
        <f t="shared" si="75"/>
        <v>172536.12944314271</v>
      </c>
      <c r="Z215" s="9">
        <f t="shared" si="67"/>
        <v>6.9000000000000006E-2</v>
      </c>
      <c r="AA215" s="9">
        <f t="shared" si="68"/>
        <v>0.02</v>
      </c>
      <c r="AB215" s="29">
        <f t="shared" si="69"/>
        <v>8.900000000000001E-2</v>
      </c>
    </row>
    <row r="216" spans="2:28" ht="14.5" x14ac:dyDescent="0.35">
      <c r="B216" s="70">
        <f t="shared" si="76"/>
        <v>50222</v>
      </c>
      <c r="C216" s="38">
        <f t="shared" si="53"/>
        <v>181</v>
      </c>
      <c r="D216" s="10">
        <f t="shared" si="54"/>
        <v>2522.71</v>
      </c>
      <c r="E216" s="10">
        <f t="shared" si="55"/>
        <v>1619.2783531220907</v>
      </c>
      <c r="F216" s="10">
        <f t="shared" si="56"/>
        <v>903.43164687790943</v>
      </c>
      <c r="G216" s="8">
        <f t="shared" si="70"/>
        <v>120191.73021468591</v>
      </c>
      <c r="H216" s="9">
        <f t="shared" si="57"/>
        <v>8.900000000000001E-2</v>
      </c>
      <c r="I216" s="9">
        <f t="shared" si="71"/>
        <v>0</v>
      </c>
      <c r="J216" s="104">
        <f t="shared" si="58"/>
        <v>8.900000000000001E-2</v>
      </c>
      <c r="K216" s="35">
        <f t="shared" si="77"/>
        <v>50222</v>
      </c>
      <c r="L216" s="7">
        <f t="shared" si="72"/>
        <v>181</v>
      </c>
      <c r="M216" s="10">
        <f t="shared" si="59"/>
        <v>2522.71</v>
      </c>
      <c r="N216" s="10">
        <f t="shared" si="60"/>
        <v>1619.2783531220907</v>
      </c>
      <c r="O216" s="10">
        <f t="shared" si="73"/>
        <v>903.43164687790943</v>
      </c>
      <c r="P216" s="8">
        <f t="shared" si="74"/>
        <v>120191.73021468591</v>
      </c>
      <c r="Q216" s="9">
        <f t="shared" si="61"/>
        <v>8.900000000000001E-2</v>
      </c>
      <c r="R216" s="9">
        <v>0</v>
      </c>
      <c r="S216" s="29">
        <f t="shared" si="62"/>
        <v>8.900000000000001E-2</v>
      </c>
      <c r="T216" s="70">
        <f t="shared" si="78"/>
        <v>50222</v>
      </c>
      <c r="U216" s="7">
        <f t="shared" si="63"/>
        <v>181</v>
      </c>
      <c r="V216" s="10">
        <f t="shared" si="64"/>
        <v>3573.22</v>
      </c>
      <c r="W216" s="10">
        <f t="shared" si="65"/>
        <v>2293.5770399633579</v>
      </c>
      <c r="X216" s="10">
        <f t="shared" si="66"/>
        <v>1279.6429600366419</v>
      </c>
      <c r="Y216" s="8">
        <f t="shared" si="75"/>
        <v>170242.55240317935</v>
      </c>
      <c r="Z216" s="9">
        <f t="shared" si="67"/>
        <v>6.9000000000000006E-2</v>
      </c>
      <c r="AA216" s="9">
        <f t="shared" si="68"/>
        <v>0.02</v>
      </c>
      <c r="AB216" s="29">
        <f t="shared" si="69"/>
        <v>8.900000000000001E-2</v>
      </c>
    </row>
    <row r="217" spans="2:28" ht="14.5" x14ac:dyDescent="0.35">
      <c r="B217" s="70">
        <f t="shared" si="76"/>
        <v>50253</v>
      </c>
      <c r="C217" s="38">
        <f t="shared" si="53"/>
        <v>182</v>
      </c>
      <c r="D217" s="10">
        <f t="shared" si="54"/>
        <v>2522.7199999999998</v>
      </c>
      <c r="E217" s="10">
        <f t="shared" si="55"/>
        <v>1631.298000907746</v>
      </c>
      <c r="F217" s="10">
        <f t="shared" si="56"/>
        <v>891.42199909225394</v>
      </c>
      <c r="G217" s="8">
        <f t="shared" si="70"/>
        <v>118560.43221377817</v>
      </c>
      <c r="H217" s="9">
        <f t="shared" si="57"/>
        <v>8.900000000000001E-2</v>
      </c>
      <c r="I217" s="9">
        <f t="shared" si="71"/>
        <v>0</v>
      </c>
      <c r="J217" s="104">
        <f t="shared" si="58"/>
        <v>8.900000000000001E-2</v>
      </c>
      <c r="K217" s="35">
        <f t="shared" si="77"/>
        <v>50253</v>
      </c>
      <c r="L217" s="7">
        <f t="shared" si="72"/>
        <v>182</v>
      </c>
      <c r="M217" s="10">
        <f t="shared" si="59"/>
        <v>2522.7199999999998</v>
      </c>
      <c r="N217" s="10">
        <f t="shared" si="60"/>
        <v>1631.298000907746</v>
      </c>
      <c r="O217" s="10">
        <f t="shared" si="73"/>
        <v>891.42199909225394</v>
      </c>
      <c r="P217" s="8">
        <f t="shared" si="74"/>
        <v>118560.43221377817</v>
      </c>
      <c r="Q217" s="9">
        <f t="shared" si="61"/>
        <v>8.900000000000001E-2</v>
      </c>
      <c r="R217" s="9">
        <v>0</v>
      </c>
      <c r="S217" s="29">
        <f t="shared" si="62"/>
        <v>8.900000000000001E-2</v>
      </c>
      <c r="T217" s="70">
        <f t="shared" si="78"/>
        <v>50253</v>
      </c>
      <c r="U217" s="7">
        <f t="shared" si="63"/>
        <v>182</v>
      </c>
      <c r="V217" s="10">
        <f t="shared" si="64"/>
        <v>3573.23</v>
      </c>
      <c r="W217" s="10">
        <f t="shared" si="65"/>
        <v>2310.5977363430866</v>
      </c>
      <c r="X217" s="10">
        <f t="shared" si="66"/>
        <v>1262.6322636569137</v>
      </c>
      <c r="Y217" s="8">
        <f t="shared" si="75"/>
        <v>167931.95466683625</v>
      </c>
      <c r="Z217" s="9">
        <f t="shared" si="67"/>
        <v>6.9000000000000006E-2</v>
      </c>
      <c r="AA217" s="9">
        <f t="shared" si="68"/>
        <v>0.02</v>
      </c>
      <c r="AB217" s="29">
        <f t="shared" si="69"/>
        <v>8.900000000000001E-2</v>
      </c>
    </row>
    <row r="218" spans="2:28" ht="14.5" x14ac:dyDescent="0.35">
      <c r="B218" s="70">
        <f t="shared" si="76"/>
        <v>50284</v>
      </c>
      <c r="C218" s="38">
        <f t="shared" si="53"/>
        <v>183</v>
      </c>
      <c r="D218" s="10">
        <f t="shared" si="54"/>
        <v>2522.71</v>
      </c>
      <c r="E218" s="10">
        <f t="shared" si="55"/>
        <v>1643.3867944144786</v>
      </c>
      <c r="F218" s="10">
        <f t="shared" si="56"/>
        <v>879.32320558552146</v>
      </c>
      <c r="G218" s="8">
        <f t="shared" si="70"/>
        <v>116917.0454193637</v>
      </c>
      <c r="H218" s="9">
        <f t="shared" si="57"/>
        <v>8.900000000000001E-2</v>
      </c>
      <c r="I218" s="9">
        <f t="shared" si="71"/>
        <v>0</v>
      </c>
      <c r="J218" s="104">
        <f t="shared" si="58"/>
        <v>8.900000000000001E-2</v>
      </c>
      <c r="K218" s="35">
        <f t="shared" si="77"/>
        <v>50284</v>
      </c>
      <c r="L218" s="7">
        <f t="shared" si="72"/>
        <v>183</v>
      </c>
      <c r="M218" s="10">
        <f t="shared" si="59"/>
        <v>2522.71</v>
      </c>
      <c r="N218" s="10">
        <f t="shared" si="60"/>
        <v>1643.3867944144786</v>
      </c>
      <c r="O218" s="10">
        <f t="shared" si="73"/>
        <v>879.32320558552146</v>
      </c>
      <c r="P218" s="8">
        <f t="shared" si="74"/>
        <v>116917.0454193637</v>
      </c>
      <c r="Q218" s="9">
        <f t="shared" si="61"/>
        <v>8.900000000000001E-2</v>
      </c>
      <c r="R218" s="9">
        <v>0</v>
      </c>
      <c r="S218" s="29">
        <f t="shared" si="62"/>
        <v>8.900000000000001E-2</v>
      </c>
      <c r="T218" s="70">
        <f t="shared" si="78"/>
        <v>50284</v>
      </c>
      <c r="U218" s="7">
        <f t="shared" si="63"/>
        <v>183</v>
      </c>
      <c r="V218" s="10">
        <f t="shared" si="64"/>
        <v>3573.22</v>
      </c>
      <c r="W218" s="10">
        <f t="shared" si="65"/>
        <v>2327.7246695542972</v>
      </c>
      <c r="X218" s="10">
        <f t="shared" si="66"/>
        <v>1245.4953304457024</v>
      </c>
      <c r="Y218" s="8">
        <f t="shared" si="75"/>
        <v>165604.22999728195</v>
      </c>
      <c r="Z218" s="9">
        <f t="shared" si="67"/>
        <v>6.9000000000000006E-2</v>
      </c>
      <c r="AA218" s="9">
        <f t="shared" si="68"/>
        <v>0.02</v>
      </c>
      <c r="AB218" s="29">
        <f t="shared" si="69"/>
        <v>8.900000000000001E-2</v>
      </c>
    </row>
    <row r="219" spans="2:28" ht="14.5" x14ac:dyDescent="0.35">
      <c r="B219" s="70">
        <f t="shared" si="76"/>
        <v>50314</v>
      </c>
      <c r="C219" s="38">
        <f t="shared" si="53"/>
        <v>184</v>
      </c>
      <c r="D219" s="10">
        <f t="shared" si="54"/>
        <v>2522.7199999999998</v>
      </c>
      <c r="E219" s="10">
        <f t="shared" si="55"/>
        <v>1655.5852464730524</v>
      </c>
      <c r="F219" s="10">
        <f t="shared" si="56"/>
        <v>867.13475352694752</v>
      </c>
      <c r="G219" s="8">
        <f t="shared" si="70"/>
        <v>115261.46017289064</v>
      </c>
      <c r="H219" s="9">
        <f t="shared" si="57"/>
        <v>8.900000000000001E-2</v>
      </c>
      <c r="I219" s="9">
        <f t="shared" si="71"/>
        <v>0</v>
      </c>
      <c r="J219" s="104">
        <f t="shared" si="58"/>
        <v>8.900000000000001E-2</v>
      </c>
      <c r="K219" s="35">
        <f t="shared" si="77"/>
        <v>50314</v>
      </c>
      <c r="L219" s="7">
        <f t="shared" si="72"/>
        <v>184</v>
      </c>
      <c r="M219" s="10">
        <f t="shared" si="59"/>
        <v>2522.7199999999998</v>
      </c>
      <c r="N219" s="10">
        <f t="shared" si="60"/>
        <v>1655.5852464730524</v>
      </c>
      <c r="O219" s="10">
        <f t="shared" si="73"/>
        <v>867.13475352694752</v>
      </c>
      <c r="P219" s="8">
        <f t="shared" si="74"/>
        <v>115261.46017289064</v>
      </c>
      <c r="Q219" s="9">
        <f t="shared" si="61"/>
        <v>8.900000000000001E-2</v>
      </c>
      <c r="R219" s="9">
        <v>0</v>
      </c>
      <c r="S219" s="29">
        <f t="shared" si="62"/>
        <v>8.900000000000001E-2</v>
      </c>
      <c r="T219" s="70">
        <f t="shared" si="78"/>
        <v>50314</v>
      </c>
      <c r="U219" s="7">
        <f t="shared" si="63"/>
        <v>184</v>
      </c>
      <c r="V219" s="10">
        <f t="shared" si="64"/>
        <v>3573.23</v>
      </c>
      <c r="W219" s="10">
        <f t="shared" si="65"/>
        <v>2344.9986275201591</v>
      </c>
      <c r="X219" s="10">
        <f t="shared" si="66"/>
        <v>1228.2313724798412</v>
      </c>
      <c r="Y219" s="8">
        <f t="shared" si="75"/>
        <v>163259.23136976178</v>
      </c>
      <c r="Z219" s="9">
        <f t="shared" si="67"/>
        <v>6.9000000000000006E-2</v>
      </c>
      <c r="AA219" s="9">
        <f t="shared" si="68"/>
        <v>0.02</v>
      </c>
      <c r="AB219" s="29">
        <f t="shared" si="69"/>
        <v>8.900000000000001E-2</v>
      </c>
    </row>
    <row r="220" spans="2:28" ht="14.5" x14ac:dyDescent="0.35">
      <c r="B220" s="70">
        <f t="shared" si="76"/>
        <v>50345</v>
      </c>
      <c r="C220" s="38">
        <f t="shared" si="53"/>
        <v>185</v>
      </c>
      <c r="D220" s="10">
        <f t="shared" si="54"/>
        <v>2522.7199999999998</v>
      </c>
      <c r="E220" s="10">
        <f t="shared" si="55"/>
        <v>1667.8641703843941</v>
      </c>
      <c r="F220" s="10">
        <f t="shared" si="56"/>
        <v>854.85582961560567</v>
      </c>
      <c r="G220" s="8">
        <f t="shared" si="70"/>
        <v>113593.59600250625</v>
      </c>
      <c r="H220" s="9">
        <f t="shared" si="57"/>
        <v>8.900000000000001E-2</v>
      </c>
      <c r="I220" s="9">
        <f t="shared" si="71"/>
        <v>0</v>
      </c>
      <c r="J220" s="104">
        <f t="shared" si="58"/>
        <v>8.900000000000001E-2</v>
      </c>
      <c r="K220" s="35">
        <f t="shared" si="77"/>
        <v>50345</v>
      </c>
      <c r="L220" s="7">
        <f t="shared" si="72"/>
        <v>185</v>
      </c>
      <c r="M220" s="10">
        <f t="shared" si="59"/>
        <v>2522.7199999999998</v>
      </c>
      <c r="N220" s="10">
        <f t="shared" si="60"/>
        <v>1667.8641703843941</v>
      </c>
      <c r="O220" s="10">
        <f t="shared" si="73"/>
        <v>854.85582961560567</v>
      </c>
      <c r="P220" s="8">
        <f t="shared" si="74"/>
        <v>113593.59600250625</v>
      </c>
      <c r="Q220" s="9">
        <f t="shared" si="61"/>
        <v>8.900000000000001E-2</v>
      </c>
      <c r="R220" s="9">
        <v>0</v>
      </c>
      <c r="S220" s="29">
        <f t="shared" si="62"/>
        <v>8.900000000000001E-2</v>
      </c>
      <c r="T220" s="70">
        <f t="shared" si="78"/>
        <v>50345</v>
      </c>
      <c r="U220" s="7">
        <f t="shared" si="63"/>
        <v>185</v>
      </c>
      <c r="V220" s="10">
        <f t="shared" si="64"/>
        <v>3573.22</v>
      </c>
      <c r="W220" s="10">
        <f t="shared" si="65"/>
        <v>2362.3807006742663</v>
      </c>
      <c r="X220" s="10">
        <f t="shared" si="66"/>
        <v>1210.8392993257332</v>
      </c>
      <c r="Y220" s="8">
        <f t="shared" si="75"/>
        <v>160896.85066908752</v>
      </c>
      <c r="Z220" s="9">
        <f t="shared" si="67"/>
        <v>6.9000000000000006E-2</v>
      </c>
      <c r="AA220" s="9">
        <f t="shared" si="68"/>
        <v>0.02</v>
      </c>
      <c r="AB220" s="29">
        <f t="shared" si="69"/>
        <v>8.900000000000001E-2</v>
      </c>
    </row>
    <row r="221" spans="2:28" ht="14.5" x14ac:dyDescent="0.35">
      <c r="B221" s="70">
        <f t="shared" si="76"/>
        <v>50375</v>
      </c>
      <c r="C221" s="38">
        <f t="shared" si="53"/>
        <v>186</v>
      </c>
      <c r="D221" s="10">
        <f t="shared" si="54"/>
        <v>2522.71</v>
      </c>
      <c r="E221" s="10">
        <f t="shared" si="55"/>
        <v>1680.2241629814121</v>
      </c>
      <c r="F221" s="10">
        <f t="shared" si="56"/>
        <v>842.48583701858809</v>
      </c>
      <c r="G221" s="8">
        <f t="shared" si="70"/>
        <v>111913.37183952484</v>
      </c>
      <c r="H221" s="9">
        <f t="shared" si="57"/>
        <v>8.900000000000001E-2</v>
      </c>
      <c r="I221" s="9">
        <f t="shared" si="71"/>
        <v>0</v>
      </c>
      <c r="J221" s="104">
        <f t="shared" si="58"/>
        <v>8.900000000000001E-2</v>
      </c>
      <c r="K221" s="35">
        <f t="shared" si="77"/>
        <v>50375</v>
      </c>
      <c r="L221" s="7">
        <f t="shared" si="72"/>
        <v>186</v>
      </c>
      <c r="M221" s="10">
        <f t="shared" si="59"/>
        <v>2522.71</v>
      </c>
      <c r="N221" s="10">
        <f t="shared" si="60"/>
        <v>1680.2241629814121</v>
      </c>
      <c r="O221" s="10">
        <f t="shared" si="73"/>
        <v>842.48583701858809</v>
      </c>
      <c r="P221" s="8">
        <f t="shared" si="74"/>
        <v>111913.37183952484</v>
      </c>
      <c r="Q221" s="9">
        <f t="shared" si="61"/>
        <v>8.900000000000001E-2</v>
      </c>
      <c r="R221" s="9">
        <v>0</v>
      </c>
      <c r="S221" s="29">
        <f t="shared" si="62"/>
        <v>8.900000000000001E-2</v>
      </c>
      <c r="T221" s="70">
        <f t="shared" si="78"/>
        <v>50375</v>
      </c>
      <c r="U221" s="7">
        <f t="shared" si="63"/>
        <v>186</v>
      </c>
      <c r="V221" s="10">
        <f t="shared" si="64"/>
        <v>3573.23</v>
      </c>
      <c r="W221" s="10">
        <f t="shared" si="65"/>
        <v>2379.9116908709339</v>
      </c>
      <c r="X221" s="10">
        <f t="shared" si="66"/>
        <v>1193.3183091290659</v>
      </c>
      <c r="Y221" s="8">
        <f t="shared" si="75"/>
        <v>158516.93897821658</v>
      </c>
      <c r="Z221" s="9">
        <f t="shared" si="67"/>
        <v>6.9000000000000006E-2</v>
      </c>
      <c r="AA221" s="9">
        <f t="shared" si="68"/>
        <v>0.02</v>
      </c>
      <c r="AB221" s="29">
        <f t="shared" si="69"/>
        <v>8.900000000000001E-2</v>
      </c>
    </row>
    <row r="222" spans="2:28" ht="14.5" x14ac:dyDescent="0.35">
      <c r="B222" s="70">
        <f t="shared" si="76"/>
        <v>50406</v>
      </c>
      <c r="C222" s="38">
        <f t="shared" si="53"/>
        <v>187</v>
      </c>
      <c r="D222" s="10">
        <f t="shared" si="54"/>
        <v>2522.71</v>
      </c>
      <c r="E222" s="10">
        <f t="shared" si="55"/>
        <v>1692.6858255235238</v>
      </c>
      <c r="F222" s="10">
        <f t="shared" si="56"/>
        <v>830.02417447647611</v>
      </c>
      <c r="G222" s="8">
        <f t="shared" si="70"/>
        <v>110220.68601400132</v>
      </c>
      <c r="H222" s="9">
        <f t="shared" si="57"/>
        <v>8.900000000000001E-2</v>
      </c>
      <c r="I222" s="9">
        <f t="shared" si="71"/>
        <v>0</v>
      </c>
      <c r="J222" s="104">
        <f t="shared" si="58"/>
        <v>8.900000000000001E-2</v>
      </c>
      <c r="K222" s="35">
        <f t="shared" si="77"/>
        <v>50406</v>
      </c>
      <c r="L222" s="7">
        <f t="shared" si="72"/>
        <v>187</v>
      </c>
      <c r="M222" s="10">
        <f t="shared" si="59"/>
        <v>2522.71</v>
      </c>
      <c r="N222" s="10">
        <f t="shared" si="60"/>
        <v>1692.6858255235238</v>
      </c>
      <c r="O222" s="10">
        <f t="shared" si="73"/>
        <v>830.02417447647611</v>
      </c>
      <c r="P222" s="8">
        <f t="shared" si="74"/>
        <v>110220.68601400132</v>
      </c>
      <c r="Q222" s="9">
        <f t="shared" si="61"/>
        <v>8.900000000000001E-2</v>
      </c>
      <c r="R222" s="9">
        <v>0</v>
      </c>
      <c r="S222" s="29">
        <f t="shared" si="62"/>
        <v>8.900000000000001E-2</v>
      </c>
      <c r="T222" s="70">
        <f t="shared" si="78"/>
        <v>50406</v>
      </c>
      <c r="U222" s="7">
        <f t="shared" si="63"/>
        <v>187</v>
      </c>
      <c r="V222" s="10">
        <f t="shared" si="64"/>
        <v>3573.22</v>
      </c>
      <c r="W222" s="10">
        <f t="shared" si="65"/>
        <v>2397.5527025782267</v>
      </c>
      <c r="X222" s="10">
        <f t="shared" si="66"/>
        <v>1175.6672974217731</v>
      </c>
      <c r="Y222" s="8">
        <f t="shared" si="75"/>
        <v>156119.38627563836</v>
      </c>
      <c r="Z222" s="9">
        <f t="shared" si="67"/>
        <v>6.9000000000000006E-2</v>
      </c>
      <c r="AA222" s="9">
        <f t="shared" si="68"/>
        <v>0.02</v>
      </c>
      <c r="AB222" s="29">
        <f t="shared" si="69"/>
        <v>8.900000000000001E-2</v>
      </c>
    </row>
    <row r="223" spans="2:28" ht="14.5" x14ac:dyDescent="0.35">
      <c r="B223" s="70">
        <f t="shared" si="76"/>
        <v>50437</v>
      </c>
      <c r="C223" s="38">
        <f t="shared" si="53"/>
        <v>188</v>
      </c>
      <c r="D223" s="10">
        <f t="shared" si="54"/>
        <v>2522.7199999999998</v>
      </c>
      <c r="E223" s="10">
        <f t="shared" si="55"/>
        <v>1705.2499120628231</v>
      </c>
      <c r="F223" s="10">
        <f t="shared" si="56"/>
        <v>817.47008793717657</v>
      </c>
      <c r="G223" s="8">
        <f t="shared" si="70"/>
        <v>108515.4361019385</v>
      </c>
      <c r="H223" s="9">
        <f t="shared" si="57"/>
        <v>8.900000000000001E-2</v>
      </c>
      <c r="I223" s="9">
        <f t="shared" si="71"/>
        <v>0</v>
      </c>
      <c r="J223" s="104">
        <f t="shared" si="58"/>
        <v>8.900000000000001E-2</v>
      </c>
      <c r="K223" s="35">
        <f t="shared" si="77"/>
        <v>50437</v>
      </c>
      <c r="L223" s="7">
        <f t="shared" si="72"/>
        <v>188</v>
      </c>
      <c r="M223" s="10">
        <f t="shared" si="59"/>
        <v>2522.7199999999998</v>
      </c>
      <c r="N223" s="10">
        <f t="shared" si="60"/>
        <v>1705.2499120628231</v>
      </c>
      <c r="O223" s="10">
        <f t="shared" si="73"/>
        <v>817.47008793717657</v>
      </c>
      <c r="P223" s="8">
        <f t="shared" si="74"/>
        <v>108515.4361019385</v>
      </c>
      <c r="Q223" s="9">
        <f t="shared" si="61"/>
        <v>8.900000000000001E-2</v>
      </c>
      <c r="R223" s="9">
        <v>0</v>
      </c>
      <c r="S223" s="29">
        <f t="shared" si="62"/>
        <v>8.900000000000001E-2</v>
      </c>
      <c r="T223" s="70">
        <f t="shared" si="78"/>
        <v>50437</v>
      </c>
      <c r="U223" s="7">
        <f t="shared" si="63"/>
        <v>188</v>
      </c>
      <c r="V223" s="10">
        <f t="shared" si="64"/>
        <v>3573.23</v>
      </c>
      <c r="W223" s="10">
        <f t="shared" si="65"/>
        <v>2415.3445517890154</v>
      </c>
      <c r="X223" s="10">
        <f t="shared" si="66"/>
        <v>1157.8854482109846</v>
      </c>
      <c r="Y223" s="8">
        <f t="shared" si="75"/>
        <v>153704.04172384934</v>
      </c>
      <c r="Z223" s="9">
        <f t="shared" si="67"/>
        <v>6.9000000000000006E-2</v>
      </c>
      <c r="AA223" s="9">
        <f t="shared" si="68"/>
        <v>0.02</v>
      </c>
      <c r="AB223" s="29">
        <f t="shared" si="69"/>
        <v>8.900000000000001E-2</v>
      </c>
    </row>
    <row r="224" spans="2:28" ht="14.5" x14ac:dyDescent="0.35">
      <c r="B224" s="70">
        <f t="shared" si="76"/>
        <v>50465</v>
      </c>
      <c r="C224" s="38">
        <f t="shared" si="53"/>
        <v>189</v>
      </c>
      <c r="D224" s="10">
        <f t="shared" si="54"/>
        <v>2522.7199999999998</v>
      </c>
      <c r="E224" s="10">
        <f t="shared" si="55"/>
        <v>1717.8971822439557</v>
      </c>
      <c r="F224" s="10">
        <f t="shared" si="56"/>
        <v>804.82281775604395</v>
      </c>
      <c r="G224" s="8">
        <f t="shared" si="70"/>
        <v>106797.53891969455</v>
      </c>
      <c r="H224" s="9">
        <f t="shared" si="57"/>
        <v>8.900000000000001E-2</v>
      </c>
      <c r="I224" s="9">
        <f t="shared" si="71"/>
        <v>0</v>
      </c>
      <c r="J224" s="104">
        <f t="shared" si="58"/>
        <v>8.900000000000001E-2</v>
      </c>
      <c r="K224" s="35">
        <f t="shared" si="77"/>
        <v>50465</v>
      </c>
      <c r="L224" s="7">
        <f t="shared" si="72"/>
        <v>189</v>
      </c>
      <c r="M224" s="10">
        <f t="shared" si="59"/>
        <v>2522.7199999999998</v>
      </c>
      <c r="N224" s="10">
        <f t="shared" si="60"/>
        <v>1717.8971822439557</v>
      </c>
      <c r="O224" s="10">
        <f t="shared" si="73"/>
        <v>804.82281775604395</v>
      </c>
      <c r="P224" s="8">
        <f t="shared" si="74"/>
        <v>106797.53891969455</v>
      </c>
      <c r="Q224" s="9">
        <f t="shared" si="61"/>
        <v>8.900000000000001E-2</v>
      </c>
      <c r="R224" s="9">
        <v>0</v>
      </c>
      <c r="S224" s="29">
        <f t="shared" si="62"/>
        <v>8.900000000000001E-2</v>
      </c>
      <c r="T224" s="70">
        <f t="shared" si="78"/>
        <v>50465</v>
      </c>
      <c r="U224" s="7">
        <f t="shared" si="63"/>
        <v>189</v>
      </c>
      <c r="V224" s="10">
        <f t="shared" si="64"/>
        <v>3573.22</v>
      </c>
      <c r="W224" s="10">
        <f t="shared" si="65"/>
        <v>2433.2483572147839</v>
      </c>
      <c r="X224" s="10">
        <f t="shared" si="66"/>
        <v>1139.9716427852161</v>
      </c>
      <c r="Y224" s="8">
        <f t="shared" si="75"/>
        <v>151270.79336663455</v>
      </c>
      <c r="Z224" s="9">
        <f t="shared" si="67"/>
        <v>6.9000000000000006E-2</v>
      </c>
      <c r="AA224" s="9">
        <f t="shared" si="68"/>
        <v>0.02</v>
      </c>
      <c r="AB224" s="29">
        <f t="shared" si="69"/>
        <v>8.900000000000001E-2</v>
      </c>
    </row>
    <row r="225" spans="2:28" ht="14.5" x14ac:dyDescent="0.35">
      <c r="B225" s="70">
        <f t="shared" si="76"/>
        <v>50496</v>
      </c>
      <c r="C225" s="38">
        <f t="shared" si="53"/>
        <v>190</v>
      </c>
      <c r="D225" s="10">
        <f t="shared" si="54"/>
        <v>2522.71</v>
      </c>
      <c r="E225" s="10">
        <f t="shared" si="55"/>
        <v>1730.6282530122653</v>
      </c>
      <c r="F225" s="10">
        <f t="shared" si="56"/>
        <v>792.08174698773462</v>
      </c>
      <c r="G225" s="8">
        <f t="shared" si="70"/>
        <v>105066.91066668228</v>
      </c>
      <c r="H225" s="9">
        <f t="shared" si="57"/>
        <v>8.900000000000001E-2</v>
      </c>
      <c r="I225" s="9">
        <f t="shared" si="71"/>
        <v>0</v>
      </c>
      <c r="J225" s="104">
        <f t="shared" si="58"/>
        <v>8.900000000000001E-2</v>
      </c>
      <c r="K225" s="35">
        <f t="shared" si="77"/>
        <v>50496</v>
      </c>
      <c r="L225" s="7">
        <f t="shared" si="72"/>
        <v>190</v>
      </c>
      <c r="M225" s="10">
        <f t="shared" si="59"/>
        <v>2522.71</v>
      </c>
      <c r="N225" s="10">
        <f t="shared" si="60"/>
        <v>1730.6282530122653</v>
      </c>
      <c r="O225" s="10">
        <f t="shared" si="73"/>
        <v>792.08174698773462</v>
      </c>
      <c r="P225" s="8">
        <f t="shared" si="74"/>
        <v>105066.91066668228</v>
      </c>
      <c r="Q225" s="9">
        <f t="shared" si="61"/>
        <v>8.900000000000001E-2</v>
      </c>
      <c r="R225" s="9">
        <v>0</v>
      </c>
      <c r="S225" s="29">
        <f t="shared" si="62"/>
        <v>8.900000000000001E-2</v>
      </c>
      <c r="T225" s="70">
        <f t="shared" si="78"/>
        <v>50496</v>
      </c>
      <c r="U225" s="7">
        <f t="shared" si="63"/>
        <v>190</v>
      </c>
      <c r="V225" s="10">
        <f t="shared" si="64"/>
        <v>3573.23</v>
      </c>
      <c r="W225" s="10">
        <f t="shared" si="65"/>
        <v>2451.3049491974607</v>
      </c>
      <c r="X225" s="10">
        <f t="shared" si="66"/>
        <v>1121.9250508025395</v>
      </c>
      <c r="Y225" s="8">
        <f t="shared" si="75"/>
        <v>148819.4884174371</v>
      </c>
      <c r="Z225" s="9">
        <f t="shared" si="67"/>
        <v>6.9000000000000006E-2</v>
      </c>
      <c r="AA225" s="9">
        <f t="shared" si="68"/>
        <v>0.02</v>
      </c>
      <c r="AB225" s="29">
        <f t="shared" si="69"/>
        <v>8.900000000000001E-2</v>
      </c>
    </row>
    <row r="226" spans="2:28" ht="14.5" x14ac:dyDescent="0.35">
      <c r="B226" s="70">
        <f t="shared" si="76"/>
        <v>50526</v>
      </c>
      <c r="C226" s="38">
        <f t="shared" si="53"/>
        <v>191</v>
      </c>
      <c r="D226" s="10">
        <f t="shared" si="54"/>
        <v>2522.71</v>
      </c>
      <c r="E226" s="10">
        <f t="shared" si="55"/>
        <v>1743.4637458887732</v>
      </c>
      <c r="F226" s="10">
        <f t="shared" si="56"/>
        <v>779.2462541112269</v>
      </c>
      <c r="G226" s="8">
        <f t="shared" si="70"/>
        <v>103323.4469207935</v>
      </c>
      <c r="H226" s="9">
        <f t="shared" si="57"/>
        <v>8.900000000000001E-2</v>
      </c>
      <c r="I226" s="9">
        <f t="shared" si="71"/>
        <v>0</v>
      </c>
      <c r="J226" s="104">
        <f t="shared" si="58"/>
        <v>8.900000000000001E-2</v>
      </c>
      <c r="K226" s="35">
        <f t="shared" si="77"/>
        <v>50526</v>
      </c>
      <c r="L226" s="7">
        <f t="shared" si="72"/>
        <v>191</v>
      </c>
      <c r="M226" s="10">
        <f t="shared" si="59"/>
        <v>2522.71</v>
      </c>
      <c r="N226" s="10">
        <f t="shared" si="60"/>
        <v>1743.4637458887732</v>
      </c>
      <c r="O226" s="10">
        <f t="shared" si="73"/>
        <v>779.2462541112269</v>
      </c>
      <c r="P226" s="8">
        <f t="shared" si="74"/>
        <v>103323.4469207935</v>
      </c>
      <c r="Q226" s="9">
        <f t="shared" si="61"/>
        <v>8.900000000000001E-2</v>
      </c>
      <c r="R226" s="9">
        <v>0</v>
      </c>
      <c r="S226" s="29">
        <f t="shared" si="62"/>
        <v>8.900000000000001E-2</v>
      </c>
      <c r="T226" s="70">
        <f t="shared" si="78"/>
        <v>50526</v>
      </c>
      <c r="U226" s="7">
        <f t="shared" si="63"/>
        <v>191</v>
      </c>
      <c r="V226" s="10">
        <f t="shared" si="64"/>
        <v>3573.22</v>
      </c>
      <c r="W226" s="10">
        <f t="shared" si="65"/>
        <v>2469.4754609040078</v>
      </c>
      <c r="X226" s="10">
        <f t="shared" si="66"/>
        <v>1103.744539095992</v>
      </c>
      <c r="Y226" s="8">
        <f t="shared" si="75"/>
        <v>146350.01295653309</v>
      </c>
      <c r="Z226" s="9">
        <f t="shared" si="67"/>
        <v>6.9000000000000006E-2</v>
      </c>
      <c r="AA226" s="9">
        <f t="shared" si="68"/>
        <v>0.02</v>
      </c>
      <c r="AB226" s="29">
        <f t="shared" si="69"/>
        <v>8.900000000000001E-2</v>
      </c>
    </row>
    <row r="227" spans="2:28" ht="14.5" x14ac:dyDescent="0.35">
      <c r="B227" s="70">
        <f t="shared" si="76"/>
        <v>50557</v>
      </c>
      <c r="C227" s="38">
        <f t="shared" si="53"/>
        <v>192</v>
      </c>
      <c r="D227" s="10">
        <f t="shared" si="54"/>
        <v>2522.7199999999998</v>
      </c>
      <c r="E227" s="10">
        <f t="shared" si="55"/>
        <v>1756.4044353374479</v>
      </c>
      <c r="F227" s="10">
        <f t="shared" si="56"/>
        <v>766.31556466255188</v>
      </c>
      <c r="G227" s="8">
        <f t="shared" si="70"/>
        <v>101567.04248545606</v>
      </c>
      <c r="H227" s="9">
        <f t="shared" si="57"/>
        <v>8.900000000000001E-2</v>
      </c>
      <c r="I227" s="9">
        <f t="shared" si="71"/>
        <v>0</v>
      </c>
      <c r="J227" s="104">
        <f t="shared" si="58"/>
        <v>8.900000000000001E-2</v>
      </c>
      <c r="K227" s="35">
        <f t="shared" si="77"/>
        <v>50557</v>
      </c>
      <c r="L227" s="7">
        <f t="shared" si="72"/>
        <v>192</v>
      </c>
      <c r="M227" s="10">
        <f t="shared" si="59"/>
        <v>2522.7199999999998</v>
      </c>
      <c r="N227" s="10">
        <f t="shared" si="60"/>
        <v>1756.4044353374479</v>
      </c>
      <c r="O227" s="10">
        <f t="shared" si="73"/>
        <v>766.31556466255188</v>
      </c>
      <c r="P227" s="8">
        <f t="shared" si="74"/>
        <v>101567.04248545606</v>
      </c>
      <c r="Q227" s="9">
        <f t="shared" si="61"/>
        <v>8.900000000000001E-2</v>
      </c>
      <c r="R227" s="9">
        <v>0</v>
      </c>
      <c r="S227" s="29">
        <f t="shared" si="62"/>
        <v>8.900000000000001E-2</v>
      </c>
      <c r="T227" s="70">
        <f t="shared" si="78"/>
        <v>50557</v>
      </c>
      <c r="U227" s="7">
        <f t="shared" si="63"/>
        <v>192</v>
      </c>
      <c r="V227" s="10">
        <f t="shared" si="64"/>
        <v>3573.23</v>
      </c>
      <c r="W227" s="10">
        <f t="shared" si="65"/>
        <v>2487.8007372390462</v>
      </c>
      <c r="X227" s="10">
        <f t="shared" si="66"/>
        <v>1085.4292627609539</v>
      </c>
      <c r="Y227" s="8">
        <f t="shared" si="75"/>
        <v>143862.21221929404</v>
      </c>
      <c r="Z227" s="9">
        <f t="shared" si="67"/>
        <v>6.9000000000000006E-2</v>
      </c>
      <c r="AA227" s="9">
        <f t="shared" si="68"/>
        <v>0.02</v>
      </c>
      <c r="AB227" s="29">
        <f t="shared" si="69"/>
        <v>8.900000000000001E-2</v>
      </c>
    </row>
    <row r="228" spans="2:28" ht="14.5" x14ac:dyDescent="0.35">
      <c r="B228" s="70">
        <f t="shared" si="76"/>
        <v>50587</v>
      </c>
      <c r="C228" s="38">
        <f t="shared" ref="C228:C291" si="79">IFERROR(IF(C227+1&lt;=$G$7,C227+1,""),"")</f>
        <v>193</v>
      </c>
      <c r="D228" s="10">
        <f t="shared" ref="D228:D291" si="80">IF(C228&lt;&gt;"",ROUND(IF(AND($G$19="raty równe",C228&gt;120),-PMT(J228/12,$G$7-C227,G227,2),E228+F228),2),"")</f>
        <v>2522.7199999999998</v>
      </c>
      <c r="E228" s="10">
        <f t="shared" ref="E228:E291" si="81">IF(C228&lt;&gt;"",IF(OR($G$19="raty malejące",C228&lt;121),G227/($G$7-C227),IF(D228-F228&gt;G227,G227,D228-F228)),"")</f>
        <v>1769.4311015662006</v>
      </c>
      <c r="F228" s="10">
        <f t="shared" ref="F228:F291" si="82">IF(C228&lt;&gt;"",G227*J228/12,"")</f>
        <v>753.2888984337992</v>
      </c>
      <c r="G228" s="8">
        <f t="shared" si="70"/>
        <v>99797.61138388986</v>
      </c>
      <c r="H228" s="9">
        <f t="shared" ref="H228:H291" si="83">IF($C228&lt;&gt;"",IF($C228&gt;=121,$G$18,IF($C228&gt;60,$G$12,$G$8)),"")</f>
        <v>8.900000000000001E-2</v>
      </c>
      <c r="I228" s="9">
        <f t="shared" si="71"/>
        <v>0</v>
      </c>
      <c r="J228" s="104">
        <f t="shared" ref="J228:J291" si="84">IF($U228&lt;&gt;"",H228-I228,"")</f>
        <v>8.900000000000001E-2</v>
      </c>
      <c r="K228" s="35">
        <f t="shared" si="77"/>
        <v>50587</v>
      </c>
      <c r="L228" s="7">
        <f t="shared" si="72"/>
        <v>193</v>
      </c>
      <c r="M228" s="10">
        <f t="shared" ref="M228:M291" si="85">IF(L228&lt;&gt;"",ROUND(IF(AND($G$19="raty równe",L228&gt;120),-PMT(S228/12,$G$7-L227,P227,2),N228+O228),2),"")</f>
        <v>2522.7199999999998</v>
      </c>
      <c r="N228" s="10">
        <f t="shared" ref="N228:N291" si="86">IF(L228&lt;&gt;"",IF(OR($G$19="raty malejące",L228&lt;121),P227/($G$7-L227),IF(M228-O228&gt;P227,P227,M228-O228)),"")</f>
        <v>1769.4311015662006</v>
      </c>
      <c r="O228" s="10">
        <f t="shared" si="73"/>
        <v>753.2888984337992</v>
      </c>
      <c r="P228" s="8">
        <f t="shared" si="74"/>
        <v>99797.61138388986</v>
      </c>
      <c r="Q228" s="9">
        <f t="shared" ref="Q228:Q291" si="87">IF($C228&lt;&gt;"",IF($C228&gt;=121,$G$18,IF($C228&gt;60,$G$12,$G$8)),"")</f>
        <v>8.900000000000001E-2</v>
      </c>
      <c r="R228" s="9">
        <v>0</v>
      </c>
      <c r="S228" s="29">
        <f t="shared" ref="S228:S291" si="88">IF($U228&lt;&gt;"",Q228-R228,"")</f>
        <v>8.900000000000001E-2</v>
      </c>
      <c r="T228" s="70">
        <f t="shared" si="78"/>
        <v>50587</v>
      </c>
      <c r="U228" s="7">
        <f t="shared" ref="U228:U291" si="89">IFERROR(IF(U227+1&lt;=$G$7,U227+1,""),"")</f>
        <v>193</v>
      </c>
      <c r="V228" s="10">
        <f t="shared" ref="V228:V291" si="90">IF(U228&lt;&gt;"",ROUND(IF($G$30="raty równe",-PMT(AB228/12,$G$7-U227,Y227,2),W228+X228),2),"")</f>
        <v>3573.22</v>
      </c>
      <c r="W228" s="10">
        <f t="shared" ref="W228:W291" si="91">IF(U228&lt;&gt;"",IF($G$30="raty malejące",Y227/($G$7-U227),IF(V228-X228&gt;Y227,Y227,V228-X228)),"")</f>
        <v>2506.2419260402357</v>
      </c>
      <c r="X228" s="10">
        <f t="shared" ref="X228:X291" si="92">IF(U228&lt;&gt;"",Y227*AB228/12,"")</f>
        <v>1066.9780739597643</v>
      </c>
      <c r="Y228" s="8">
        <f t="shared" si="75"/>
        <v>141355.97029325381</v>
      </c>
      <c r="Z228" s="9">
        <f t="shared" ref="Z228:Z291" si="93">IF(U228&lt;&gt;"",$G$16,"")</f>
        <v>6.9000000000000006E-2</v>
      </c>
      <c r="AA228" s="9">
        <f t="shared" ref="AA228:AA291" si="94">IF(U228&lt;&gt;"",$G$17,"")</f>
        <v>0.02</v>
      </c>
      <c r="AB228" s="29">
        <f t="shared" ref="AB228:AB291" si="95">IF($U228&lt;&gt;"",IF(AND($G$24="TAK",$U228&lt;=$G$26),$G$25,Z228+AA228),"")</f>
        <v>8.900000000000001E-2</v>
      </c>
    </row>
    <row r="229" spans="2:28" ht="14.5" x14ac:dyDescent="0.35">
      <c r="B229" s="70">
        <f t="shared" si="76"/>
        <v>50618</v>
      </c>
      <c r="C229" s="38">
        <f t="shared" si="79"/>
        <v>194</v>
      </c>
      <c r="D229" s="10">
        <f t="shared" si="80"/>
        <v>2522.71</v>
      </c>
      <c r="E229" s="10">
        <f t="shared" si="81"/>
        <v>1782.5443822361503</v>
      </c>
      <c r="F229" s="10">
        <f t="shared" si="82"/>
        <v>740.16561776384981</v>
      </c>
      <c r="G229" s="8">
        <f t="shared" ref="G229:G292" si="96">IF(C229&lt;&gt;"",G228-E229,"")</f>
        <v>98015.067001653704</v>
      </c>
      <c r="H229" s="9">
        <f t="shared" si="83"/>
        <v>8.900000000000001E-2</v>
      </c>
      <c r="I229" s="9">
        <f t="shared" ref="I229:I292" si="97">IF($C229&lt;&gt;"",MIN(IF($C229&gt;=121,0%,IF($C229&gt;60,$G$15,$G$11)),$G$20),"")</f>
        <v>0</v>
      </c>
      <c r="J229" s="104">
        <f t="shared" si="84"/>
        <v>8.900000000000001E-2</v>
      </c>
      <c r="K229" s="35">
        <f t="shared" si="77"/>
        <v>50618</v>
      </c>
      <c r="L229" s="7">
        <f t="shared" ref="L229:L292" si="98">IFERROR(IF(L228+1&lt;=$G$7,L228+1,""),"")</f>
        <v>194</v>
      </c>
      <c r="M229" s="10">
        <f t="shared" si="85"/>
        <v>2522.71</v>
      </c>
      <c r="N229" s="10">
        <f t="shared" si="86"/>
        <v>1782.5443822361503</v>
      </c>
      <c r="O229" s="10">
        <f t="shared" ref="O229:O292" si="99">IF(L229&lt;&gt;"",P228*S229/12,"")</f>
        <v>740.16561776384981</v>
      </c>
      <c r="P229" s="8">
        <f t="shared" ref="P229:P292" si="100">IF(L229&lt;&gt;"",P228-N229,"")</f>
        <v>98015.067001653704</v>
      </c>
      <c r="Q229" s="9">
        <f t="shared" si="87"/>
        <v>8.900000000000001E-2</v>
      </c>
      <c r="R229" s="9">
        <v>0</v>
      </c>
      <c r="S229" s="29">
        <f t="shared" si="88"/>
        <v>8.900000000000001E-2</v>
      </c>
      <c r="T229" s="70">
        <f t="shared" si="78"/>
        <v>50618</v>
      </c>
      <c r="U229" s="7">
        <f t="shared" si="89"/>
        <v>194</v>
      </c>
      <c r="V229" s="10">
        <f t="shared" si="90"/>
        <v>3573.23</v>
      </c>
      <c r="W229" s="10">
        <f t="shared" si="91"/>
        <v>2524.839886991701</v>
      </c>
      <c r="X229" s="10">
        <f t="shared" si="92"/>
        <v>1048.3901130082993</v>
      </c>
      <c r="Y229" s="8">
        <f t="shared" ref="Y229:Y292" si="101">IF(U229&lt;&gt;"",Y228-W229,"")</f>
        <v>138831.13040626209</v>
      </c>
      <c r="Z229" s="9">
        <f t="shared" si="93"/>
        <v>6.9000000000000006E-2</v>
      </c>
      <c r="AA229" s="9">
        <f t="shared" si="94"/>
        <v>0.02</v>
      </c>
      <c r="AB229" s="29">
        <f t="shared" si="95"/>
        <v>8.900000000000001E-2</v>
      </c>
    </row>
    <row r="230" spans="2:28" ht="14.5" x14ac:dyDescent="0.35">
      <c r="B230" s="70">
        <f t="shared" ref="B230:B293" si="102">IF(C230&lt;&gt;"",EDATE(B229,1),"")</f>
        <v>50649</v>
      </c>
      <c r="C230" s="38">
        <f t="shared" si="79"/>
        <v>195</v>
      </c>
      <c r="D230" s="10">
        <f t="shared" si="80"/>
        <v>2522.71</v>
      </c>
      <c r="E230" s="10">
        <f t="shared" si="81"/>
        <v>1795.764919737735</v>
      </c>
      <c r="F230" s="10">
        <f t="shared" si="82"/>
        <v>726.94508026226504</v>
      </c>
      <c r="G230" s="8">
        <f t="shared" si="96"/>
        <v>96219.302081915972</v>
      </c>
      <c r="H230" s="9">
        <f t="shared" si="83"/>
        <v>8.900000000000001E-2</v>
      </c>
      <c r="I230" s="9">
        <f t="shared" si="97"/>
        <v>0</v>
      </c>
      <c r="J230" s="104">
        <f t="shared" si="84"/>
        <v>8.900000000000001E-2</v>
      </c>
      <c r="K230" s="35">
        <f t="shared" ref="K230:K293" si="103">IF(L230&lt;&gt;"",EDATE(K229,1),"")</f>
        <v>50649</v>
      </c>
      <c r="L230" s="7">
        <f t="shared" si="98"/>
        <v>195</v>
      </c>
      <c r="M230" s="10">
        <f t="shared" si="85"/>
        <v>2522.71</v>
      </c>
      <c r="N230" s="10">
        <f t="shared" si="86"/>
        <v>1795.764919737735</v>
      </c>
      <c r="O230" s="10">
        <f t="shared" si="99"/>
        <v>726.94508026226504</v>
      </c>
      <c r="P230" s="8">
        <f t="shared" si="100"/>
        <v>96219.302081915972</v>
      </c>
      <c r="Q230" s="9">
        <f t="shared" si="87"/>
        <v>8.900000000000001E-2</v>
      </c>
      <c r="R230" s="9">
        <v>0</v>
      </c>
      <c r="S230" s="29">
        <f t="shared" si="88"/>
        <v>8.900000000000001E-2</v>
      </c>
      <c r="T230" s="70">
        <f t="shared" ref="T230:T293" si="104">IF(U230&lt;&gt;"",EDATE(T229,1),"")</f>
        <v>50649</v>
      </c>
      <c r="U230" s="7">
        <f t="shared" si="89"/>
        <v>195</v>
      </c>
      <c r="V230" s="10">
        <f t="shared" si="90"/>
        <v>3573.22</v>
      </c>
      <c r="W230" s="10">
        <f t="shared" si="91"/>
        <v>2543.5557828202227</v>
      </c>
      <c r="X230" s="10">
        <f t="shared" si="92"/>
        <v>1029.6642171797773</v>
      </c>
      <c r="Y230" s="8">
        <f t="shared" si="101"/>
        <v>136287.57462344188</v>
      </c>
      <c r="Z230" s="9">
        <f t="shared" si="93"/>
        <v>6.9000000000000006E-2</v>
      </c>
      <c r="AA230" s="9">
        <f t="shared" si="94"/>
        <v>0.02</v>
      </c>
      <c r="AB230" s="29">
        <f t="shared" si="95"/>
        <v>8.900000000000001E-2</v>
      </c>
    </row>
    <row r="231" spans="2:28" ht="14.5" x14ac:dyDescent="0.35">
      <c r="B231" s="70">
        <f t="shared" si="102"/>
        <v>50679</v>
      </c>
      <c r="C231" s="38">
        <f t="shared" si="79"/>
        <v>196</v>
      </c>
      <c r="D231" s="10">
        <f t="shared" si="80"/>
        <v>2522.7199999999998</v>
      </c>
      <c r="E231" s="10">
        <f t="shared" si="81"/>
        <v>1809.093509559123</v>
      </c>
      <c r="F231" s="10">
        <f t="shared" si="82"/>
        <v>713.62649044087686</v>
      </c>
      <c r="G231" s="8">
        <f t="shared" si="96"/>
        <v>94410.208572356845</v>
      </c>
      <c r="H231" s="9">
        <f t="shared" si="83"/>
        <v>8.900000000000001E-2</v>
      </c>
      <c r="I231" s="9">
        <f t="shared" si="97"/>
        <v>0</v>
      </c>
      <c r="J231" s="104">
        <f t="shared" si="84"/>
        <v>8.900000000000001E-2</v>
      </c>
      <c r="K231" s="35">
        <f t="shared" si="103"/>
        <v>50679</v>
      </c>
      <c r="L231" s="7">
        <f t="shared" si="98"/>
        <v>196</v>
      </c>
      <c r="M231" s="10">
        <f t="shared" si="85"/>
        <v>2522.7199999999998</v>
      </c>
      <c r="N231" s="10">
        <f t="shared" si="86"/>
        <v>1809.093509559123</v>
      </c>
      <c r="O231" s="10">
        <f t="shared" si="99"/>
        <v>713.62649044087686</v>
      </c>
      <c r="P231" s="8">
        <f t="shared" si="100"/>
        <v>94410.208572356845</v>
      </c>
      <c r="Q231" s="9">
        <f t="shared" si="87"/>
        <v>8.900000000000001E-2</v>
      </c>
      <c r="R231" s="9">
        <v>0</v>
      </c>
      <c r="S231" s="29">
        <f t="shared" si="88"/>
        <v>8.900000000000001E-2</v>
      </c>
      <c r="T231" s="70">
        <f t="shared" si="104"/>
        <v>50679</v>
      </c>
      <c r="U231" s="7">
        <f t="shared" si="89"/>
        <v>196</v>
      </c>
      <c r="V231" s="10">
        <f t="shared" si="90"/>
        <v>3573.23</v>
      </c>
      <c r="W231" s="10">
        <f t="shared" si="91"/>
        <v>2562.4304882094725</v>
      </c>
      <c r="X231" s="10">
        <f t="shared" si="92"/>
        <v>1010.7995117905274</v>
      </c>
      <c r="Y231" s="8">
        <f t="shared" si="101"/>
        <v>133725.1441352324</v>
      </c>
      <c r="Z231" s="9">
        <f t="shared" si="93"/>
        <v>6.9000000000000006E-2</v>
      </c>
      <c r="AA231" s="9">
        <f t="shared" si="94"/>
        <v>0.02</v>
      </c>
      <c r="AB231" s="29">
        <f t="shared" si="95"/>
        <v>8.900000000000001E-2</v>
      </c>
    </row>
    <row r="232" spans="2:28" ht="14.5" x14ac:dyDescent="0.35">
      <c r="B232" s="70">
        <f t="shared" si="102"/>
        <v>50710</v>
      </c>
      <c r="C232" s="38">
        <f t="shared" si="79"/>
        <v>197</v>
      </c>
      <c r="D232" s="10">
        <f t="shared" si="80"/>
        <v>2522.7199999999998</v>
      </c>
      <c r="E232" s="10">
        <f t="shared" si="81"/>
        <v>1822.5109530883533</v>
      </c>
      <c r="F232" s="10">
        <f t="shared" si="82"/>
        <v>700.20904691164662</v>
      </c>
      <c r="G232" s="8">
        <f t="shared" si="96"/>
        <v>92587.697619268496</v>
      </c>
      <c r="H232" s="9">
        <f t="shared" si="83"/>
        <v>8.900000000000001E-2</v>
      </c>
      <c r="I232" s="9">
        <f t="shared" si="97"/>
        <v>0</v>
      </c>
      <c r="J232" s="104">
        <f t="shared" si="84"/>
        <v>8.900000000000001E-2</v>
      </c>
      <c r="K232" s="35">
        <f t="shared" si="103"/>
        <v>50710</v>
      </c>
      <c r="L232" s="7">
        <f t="shared" si="98"/>
        <v>197</v>
      </c>
      <c r="M232" s="10">
        <f t="shared" si="85"/>
        <v>2522.7199999999998</v>
      </c>
      <c r="N232" s="10">
        <f t="shared" si="86"/>
        <v>1822.5109530883533</v>
      </c>
      <c r="O232" s="10">
        <f t="shared" si="99"/>
        <v>700.20904691164662</v>
      </c>
      <c r="P232" s="8">
        <f t="shared" si="100"/>
        <v>92587.697619268496</v>
      </c>
      <c r="Q232" s="9">
        <f t="shared" si="87"/>
        <v>8.900000000000001E-2</v>
      </c>
      <c r="R232" s="9">
        <v>0</v>
      </c>
      <c r="S232" s="29">
        <f t="shared" si="88"/>
        <v>8.900000000000001E-2</v>
      </c>
      <c r="T232" s="70">
        <f t="shared" si="104"/>
        <v>50710</v>
      </c>
      <c r="U232" s="7">
        <f t="shared" si="89"/>
        <v>197</v>
      </c>
      <c r="V232" s="10">
        <f t="shared" si="90"/>
        <v>3573.22</v>
      </c>
      <c r="W232" s="10">
        <f t="shared" si="91"/>
        <v>2581.425180997026</v>
      </c>
      <c r="X232" s="10">
        <f t="shared" si="92"/>
        <v>991.79481900297378</v>
      </c>
      <c r="Y232" s="8">
        <f t="shared" si="101"/>
        <v>131143.71895423537</v>
      </c>
      <c r="Z232" s="9">
        <f t="shared" si="93"/>
        <v>6.9000000000000006E-2</v>
      </c>
      <c r="AA232" s="9">
        <f t="shared" si="94"/>
        <v>0.02</v>
      </c>
      <c r="AB232" s="29">
        <f t="shared" si="95"/>
        <v>8.900000000000001E-2</v>
      </c>
    </row>
    <row r="233" spans="2:28" ht="14.5" x14ac:dyDescent="0.35">
      <c r="B233" s="70">
        <f t="shared" si="102"/>
        <v>50740</v>
      </c>
      <c r="C233" s="38">
        <f t="shared" si="79"/>
        <v>198</v>
      </c>
      <c r="D233" s="10">
        <f t="shared" si="80"/>
        <v>2522.71</v>
      </c>
      <c r="E233" s="10">
        <f t="shared" si="81"/>
        <v>1836.0179093237584</v>
      </c>
      <c r="F233" s="10">
        <f t="shared" si="82"/>
        <v>686.69209067624149</v>
      </c>
      <c r="G233" s="8">
        <f t="shared" si="96"/>
        <v>90751.679709944743</v>
      </c>
      <c r="H233" s="9">
        <f t="shared" si="83"/>
        <v>8.900000000000001E-2</v>
      </c>
      <c r="I233" s="9">
        <f t="shared" si="97"/>
        <v>0</v>
      </c>
      <c r="J233" s="104">
        <f t="shared" si="84"/>
        <v>8.900000000000001E-2</v>
      </c>
      <c r="K233" s="35">
        <f t="shared" si="103"/>
        <v>50740</v>
      </c>
      <c r="L233" s="7">
        <f t="shared" si="98"/>
        <v>198</v>
      </c>
      <c r="M233" s="10">
        <f t="shared" si="85"/>
        <v>2522.71</v>
      </c>
      <c r="N233" s="10">
        <f t="shared" si="86"/>
        <v>1836.0179093237584</v>
      </c>
      <c r="O233" s="10">
        <f t="shared" si="99"/>
        <v>686.69209067624149</v>
      </c>
      <c r="P233" s="8">
        <f t="shared" si="100"/>
        <v>90751.679709944743</v>
      </c>
      <c r="Q233" s="9">
        <f t="shared" si="87"/>
        <v>8.900000000000001E-2</v>
      </c>
      <c r="R233" s="9">
        <v>0</v>
      </c>
      <c r="S233" s="29">
        <f t="shared" si="88"/>
        <v>8.900000000000001E-2</v>
      </c>
      <c r="T233" s="70">
        <f t="shared" si="104"/>
        <v>50740</v>
      </c>
      <c r="U233" s="7">
        <f t="shared" si="89"/>
        <v>198</v>
      </c>
      <c r="V233" s="10">
        <f t="shared" si="90"/>
        <v>3573.23</v>
      </c>
      <c r="W233" s="10">
        <f t="shared" si="91"/>
        <v>2600.580751089421</v>
      </c>
      <c r="X233" s="10">
        <f t="shared" si="92"/>
        <v>972.6492489105791</v>
      </c>
      <c r="Y233" s="8">
        <f t="shared" si="101"/>
        <v>128543.13820314595</v>
      </c>
      <c r="Z233" s="9">
        <f t="shared" si="93"/>
        <v>6.9000000000000006E-2</v>
      </c>
      <c r="AA233" s="9">
        <f t="shared" si="94"/>
        <v>0.02</v>
      </c>
      <c r="AB233" s="29">
        <f t="shared" si="95"/>
        <v>8.900000000000001E-2</v>
      </c>
    </row>
    <row r="234" spans="2:28" ht="14.5" x14ac:dyDescent="0.35">
      <c r="B234" s="70">
        <f t="shared" si="102"/>
        <v>50771</v>
      </c>
      <c r="C234" s="38">
        <f t="shared" si="79"/>
        <v>199</v>
      </c>
      <c r="D234" s="10">
        <f t="shared" si="80"/>
        <v>2522.71</v>
      </c>
      <c r="E234" s="10">
        <f t="shared" si="81"/>
        <v>1849.6350421512429</v>
      </c>
      <c r="F234" s="10">
        <f t="shared" si="82"/>
        <v>673.07495784875698</v>
      </c>
      <c r="G234" s="8">
        <f t="shared" si="96"/>
        <v>88902.044667793496</v>
      </c>
      <c r="H234" s="9">
        <f t="shared" si="83"/>
        <v>8.900000000000001E-2</v>
      </c>
      <c r="I234" s="9">
        <f t="shared" si="97"/>
        <v>0</v>
      </c>
      <c r="J234" s="104">
        <f t="shared" si="84"/>
        <v>8.900000000000001E-2</v>
      </c>
      <c r="K234" s="35">
        <f t="shared" si="103"/>
        <v>50771</v>
      </c>
      <c r="L234" s="7">
        <f t="shared" si="98"/>
        <v>199</v>
      </c>
      <c r="M234" s="10">
        <f t="shared" si="85"/>
        <v>2522.71</v>
      </c>
      <c r="N234" s="10">
        <f t="shared" si="86"/>
        <v>1849.6350421512429</v>
      </c>
      <c r="O234" s="10">
        <f t="shared" si="99"/>
        <v>673.07495784875698</v>
      </c>
      <c r="P234" s="8">
        <f t="shared" si="100"/>
        <v>88902.044667793496</v>
      </c>
      <c r="Q234" s="9">
        <f t="shared" si="87"/>
        <v>8.900000000000001E-2</v>
      </c>
      <c r="R234" s="9">
        <v>0</v>
      </c>
      <c r="S234" s="29">
        <f t="shared" si="88"/>
        <v>8.900000000000001E-2</v>
      </c>
      <c r="T234" s="70">
        <f t="shared" si="104"/>
        <v>50771</v>
      </c>
      <c r="U234" s="7">
        <f t="shared" si="89"/>
        <v>199</v>
      </c>
      <c r="V234" s="10">
        <f t="shared" si="90"/>
        <v>3573.22</v>
      </c>
      <c r="W234" s="10">
        <f t="shared" si="91"/>
        <v>2619.8583916600005</v>
      </c>
      <c r="X234" s="10">
        <f t="shared" si="92"/>
        <v>953.36160833999929</v>
      </c>
      <c r="Y234" s="8">
        <f t="shared" si="101"/>
        <v>125923.27981148595</v>
      </c>
      <c r="Z234" s="9">
        <f t="shared" si="93"/>
        <v>6.9000000000000006E-2</v>
      </c>
      <c r="AA234" s="9">
        <f t="shared" si="94"/>
        <v>0.02</v>
      </c>
      <c r="AB234" s="29">
        <f t="shared" si="95"/>
        <v>8.900000000000001E-2</v>
      </c>
    </row>
    <row r="235" spans="2:28" ht="14.5" x14ac:dyDescent="0.35">
      <c r="B235" s="70">
        <f t="shared" si="102"/>
        <v>50802</v>
      </c>
      <c r="C235" s="38">
        <f t="shared" si="79"/>
        <v>200</v>
      </c>
      <c r="D235" s="10">
        <f t="shared" si="80"/>
        <v>2522.7199999999998</v>
      </c>
      <c r="E235" s="10">
        <f t="shared" si="81"/>
        <v>1863.3631687138645</v>
      </c>
      <c r="F235" s="10">
        <f t="shared" si="82"/>
        <v>659.35683128613516</v>
      </c>
      <c r="G235" s="8">
        <f t="shared" si="96"/>
        <v>87038.681499079627</v>
      </c>
      <c r="H235" s="9">
        <f t="shared" si="83"/>
        <v>8.900000000000001E-2</v>
      </c>
      <c r="I235" s="9">
        <f t="shared" si="97"/>
        <v>0</v>
      </c>
      <c r="J235" s="104">
        <f t="shared" si="84"/>
        <v>8.900000000000001E-2</v>
      </c>
      <c r="K235" s="35">
        <f t="shared" si="103"/>
        <v>50802</v>
      </c>
      <c r="L235" s="7">
        <f t="shared" si="98"/>
        <v>200</v>
      </c>
      <c r="M235" s="10">
        <f t="shared" si="85"/>
        <v>2522.7199999999998</v>
      </c>
      <c r="N235" s="10">
        <f t="shared" si="86"/>
        <v>1863.3631687138645</v>
      </c>
      <c r="O235" s="10">
        <f t="shared" si="99"/>
        <v>659.35683128613516</v>
      </c>
      <c r="P235" s="8">
        <f t="shared" si="100"/>
        <v>87038.681499079627</v>
      </c>
      <c r="Q235" s="9">
        <f t="shared" si="87"/>
        <v>8.900000000000001E-2</v>
      </c>
      <c r="R235" s="9">
        <v>0</v>
      </c>
      <c r="S235" s="29">
        <f t="shared" si="88"/>
        <v>8.900000000000001E-2</v>
      </c>
      <c r="T235" s="70">
        <f t="shared" si="104"/>
        <v>50802</v>
      </c>
      <c r="U235" s="7">
        <f t="shared" si="89"/>
        <v>200</v>
      </c>
      <c r="V235" s="10">
        <f t="shared" si="90"/>
        <v>3573.23</v>
      </c>
      <c r="W235" s="10">
        <f t="shared" si="91"/>
        <v>2639.2990080648124</v>
      </c>
      <c r="X235" s="10">
        <f t="shared" si="92"/>
        <v>933.93099193518754</v>
      </c>
      <c r="Y235" s="8">
        <f t="shared" si="101"/>
        <v>123283.98080342113</v>
      </c>
      <c r="Z235" s="9">
        <f t="shared" si="93"/>
        <v>6.9000000000000006E-2</v>
      </c>
      <c r="AA235" s="9">
        <f t="shared" si="94"/>
        <v>0.02</v>
      </c>
      <c r="AB235" s="29">
        <f t="shared" si="95"/>
        <v>8.900000000000001E-2</v>
      </c>
    </row>
    <row r="236" spans="2:28" ht="14.5" x14ac:dyDescent="0.35">
      <c r="B236" s="70">
        <f t="shared" si="102"/>
        <v>50830</v>
      </c>
      <c r="C236" s="38">
        <f t="shared" si="79"/>
        <v>201</v>
      </c>
      <c r="D236" s="10">
        <f t="shared" si="80"/>
        <v>2522.7199999999998</v>
      </c>
      <c r="E236" s="10">
        <f t="shared" si="81"/>
        <v>1877.1831122151593</v>
      </c>
      <c r="F236" s="10">
        <f t="shared" si="82"/>
        <v>645.53688778484059</v>
      </c>
      <c r="G236" s="8">
        <f t="shared" si="96"/>
        <v>85161.498386864463</v>
      </c>
      <c r="H236" s="9">
        <f t="shared" si="83"/>
        <v>8.900000000000001E-2</v>
      </c>
      <c r="I236" s="9">
        <f t="shared" si="97"/>
        <v>0</v>
      </c>
      <c r="J236" s="104">
        <f t="shared" si="84"/>
        <v>8.900000000000001E-2</v>
      </c>
      <c r="K236" s="35">
        <f t="shared" si="103"/>
        <v>50830</v>
      </c>
      <c r="L236" s="7">
        <f t="shared" si="98"/>
        <v>201</v>
      </c>
      <c r="M236" s="10">
        <f t="shared" si="85"/>
        <v>2522.7199999999998</v>
      </c>
      <c r="N236" s="10">
        <f t="shared" si="86"/>
        <v>1877.1831122151593</v>
      </c>
      <c r="O236" s="10">
        <f t="shared" si="99"/>
        <v>645.53688778484059</v>
      </c>
      <c r="P236" s="8">
        <f t="shared" si="100"/>
        <v>85161.498386864463</v>
      </c>
      <c r="Q236" s="9">
        <f t="shared" si="87"/>
        <v>8.900000000000001E-2</v>
      </c>
      <c r="R236" s="9">
        <v>0</v>
      </c>
      <c r="S236" s="29">
        <f t="shared" si="88"/>
        <v>8.900000000000001E-2</v>
      </c>
      <c r="T236" s="70">
        <f t="shared" si="104"/>
        <v>50830</v>
      </c>
      <c r="U236" s="7">
        <f t="shared" si="89"/>
        <v>201</v>
      </c>
      <c r="V236" s="10">
        <f t="shared" si="90"/>
        <v>3573.22</v>
      </c>
      <c r="W236" s="10">
        <f t="shared" si="91"/>
        <v>2658.8638090412928</v>
      </c>
      <c r="X236" s="10">
        <f t="shared" si="92"/>
        <v>914.35619095870686</v>
      </c>
      <c r="Y236" s="8">
        <f t="shared" si="101"/>
        <v>120625.11699437984</v>
      </c>
      <c r="Z236" s="9">
        <f t="shared" si="93"/>
        <v>6.9000000000000006E-2</v>
      </c>
      <c r="AA236" s="9">
        <f t="shared" si="94"/>
        <v>0.02</v>
      </c>
      <c r="AB236" s="29">
        <f t="shared" si="95"/>
        <v>8.900000000000001E-2</v>
      </c>
    </row>
    <row r="237" spans="2:28" ht="14.5" x14ac:dyDescent="0.35">
      <c r="B237" s="70">
        <f t="shared" si="102"/>
        <v>50861</v>
      </c>
      <c r="C237" s="38">
        <f t="shared" si="79"/>
        <v>202</v>
      </c>
      <c r="D237" s="10">
        <f t="shared" si="80"/>
        <v>2522.71</v>
      </c>
      <c r="E237" s="10">
        <f t="shared" si="81"/>
        <v>1891.0955536307551</v>
      </c>
      <c r="F237" s="10">
        <f t="shared" si="82"/>
        <v>631.61444636924477</v>
      </c>
      <c r="G237" s="8">
        <f t="shared" si="96"/>
        <v>83270.402833233704</v>
      </c>
      <c r="H237" s="9">
        <f t="shared" si="83"/>
        <v>8.900000000000001E-2</v>
      </c>
      <c r="I237" s="9">
        <f t="shared" si="97"/>
        <v>0</v>
      </c>
      <c r="J237" s="104">
        <f t="shared" si="84"/>
        <v>8.900000000000001E-2</v>
      </c>
      <c r="K237" s="35">
        <f t="shared" si="103"/>
        <v>50861</v>
      </c>
      <c r="L237" s="7">
        <f t="shared" si="98"/>
        <v>202</v>
      </c>
      <c r="M237" s="10">
        <f t="shared" si="85"/>
        <v>2522.71</v>
      </c>
      <c r="N237" s="10">
        <f t="shared" si="86"/>
        <v>1891.0955536307551</v>
      </c>
      <c r="O237" s="10">
        <f t="shared" si="99"/>
        <v>631.61444636924477</v>
      </c>
      <c r="P237" s="8">
        <f t="shared" si="100"/>
        <v>83270.402833233704</v>
      </c>
      <c r="Q237" s="9">
        <f t="shared" si="87"/>
        <v>8.900000000000001E-2</v>
      </c>
      <c r="R237" s="9">
        <v>0</v>
      </c>
      <c r="S237" s="29">
        <f t="shared" si="88"/>
        <v>8.900000000000001E-2</v>
      </c>
      <c r="T237" s="70">
        <f t="shared" si="104"/>
        <v>50861</v>
      </c>
      <c r="U237" s="7">
        <f t="shared" si="89"/>
        <v>202</v>
      </c>
      <c r="V237" s="10">
        <f t="shared" si="90"/>
        <v>3573.23</v>
      </c>
      <c r="W237" s="10">
        <f t="shared" si="91"/>
        <v>2678.5937156250161</v>
      </c>
      <c r="X237" s="10">
        <f t="shared" si="92"/>
        <v>894.63628437498392</v>
      </c>
      <c r="Y237" s="8">
        <f t="shared" si="101"/>
        <v>117946.52327875483</v>
      </c>
      <c r="Z237" s="9">
        <f t="shared" si="93"/>
        <v>6.9000000000000006E-2</v>
      </c>
      <c r="AA237" s="9">
        <f t="shared" si="94"/>
        <v>0.02</v>
      </c>
      <c r="AB237" s="29">
        <f t="shared" si="95"/>
        <v>8.900000000000001E-2</v>
      </c>
    </row>
    <row r="238" spans="2:28" ht="14.5" x14ac:dyDescent="0.35">
      <c r="B238" s="70">
        <f t="shared" si="102"/>
        <v>50891</v>
      </c>
      <c r="C238" s="38">
        <f t="shared" si="79"/>
        <v>203</v>
      </c>
      <c r="D238" s="10">
        <f t="shared" si="80"/>
        <v>2522.71</v>
      </c>
      <c r="E238" s="10">
        <f t="shared" si="81"/>
        <v>1905.1211789868498</v>
      </c>
      <c r="F238" s="10">
        <f t="shared" si="82"/>
        <v>617.5888210131501</v>
      </c>
      <c r="G238" s="8">
        <f t="shared" si="96"/>
        <v>81365.28165424685</v>
      </c>
      <c r="H238" s="9">
        <f t="shared" si="83"/>
        <v>8.900000000000001E-2</v>
      </c>
      <c r="I238" s="9">
        <f t="shared" si="97"/>
        <v>0</v>
      </c>
      <c r="J238" s="104">
        <f t="shared" si="84"/>
        <v>8.900000000000001E-2</v>
      </c>
      <c r="K238" s="35">
        <f t="shared" si="103"/>
        <v>50891</v>
      </c>
      <c r="L238" s="7">
        <f t="shared" si="98"/>
        <v>203</v>
      </c>
      <c r="M238" s="10">
        <f t="shared" si="85"/>
        <v>2522.71</v>
      </c>
      <c r="N238" s="10">
        <f t="shared" si="86"/>
        <v>1905.1211789868498</v>
      </c>
      <c r="O238" s="10">
        <f t="shared" si="99"/>
        <v>617.5888210131501</v>
      </c>
      <c r="P238" s="8">
        <f t="shared" si="100"/>
        <v>81365.28165424685</v>
      </c>
      <c r="Q238" s="9">
        <f t="shared" si="87"/>
        <v>8.900000000000001E-2</v>
      </c>
      <c r="R238" s="9">
        <v>0</v>
      </c>
      <c r="S238" s="29">
        <f t="shared" si="88"/>
        <v>8.900000000000001E-2</v>
      </c>
      <c r="T238" s="70">
        <f t="shared" si="104"/>
        <v>50891</v>
      </c>
      <c r="U238" s="7">
        <f t="shared" si="89"/>
        <v>203</v>
      </c>
      <c r="V238" s="10">
        <f t="shared" si="90"/>
        <v>3573.22</v>
      </c>
      <c r="W238" s="10">
        <f t="shared" si="91"/>
        <v>2698.4499523492345</v>
      </c>
      <c r="X238" s="10">
        <f t="shared" si="92"/>
        <v>874.77004765076515</v>
      </c>
      <c r="Y238" s="8">
        <f t="shared" si="101"/>
        <v>115248.07332640559</v>
      </c>
      <c r="Z238" s="9">
        <f t="shared" si="93"/>
        <v>6.9000000000000006E-2</v>
      </c>
      <c r="AA238" s="9">
        <f t="shared" si="94"/>
        <v>0.02</v>
      </c>
      <c r="AB238" s="29">
        <f t="shared" si="95"/>
        <v>8.900000000000001E-2</v>
      </c>
    </row>
    <row r="239" spans="2:28" ht="14.5" x14ac:dyDescent="0.35">
      <c r="B239" s="70">
        <f t="shared" si="102"/>
        <v>50922</v>
      </c>
      <c r="C239" s="38">
        <f t="shared" si="79"/>
        <v>204</v>
      </c>
      <c r="D239" s="10">
        <f t="shared" si="80"/>
        <v>2522.7199999999998</v>
      </c>
      <c r="E239" s="10">
        <f t="shared" si="81"/>
        <v>1919.2608277310023</v>
      </c>
      <c r="F239" s="10">
        <f t="shared" si="82"/>
        <v>603.45917226899758</v>
      </c>
      <c r="G239" s="8">
        <f t="shared" si="96"/>
        <v>79446.020826515844</v>
      </c>
      <c r="H239" s="9">
        <f t="shared" si="83"/>
        <v>8.900000000000001E-2</v>
      </c>
      <c r="I239" s="9">
        <f t="shared" si="97"/>
        <v>0</v>
      </c>
      <c r="J239" s="104">
        <f t="shared" si="84"/>
        <v>8.900000000000001E-2</v>
      </c>
      <c r="K239" s="35">
        <f t="shared" si="103"/>
        <v>50922</v>
      </c>
      <c r="L239" s="7">
        <f t="shared" si="98"/>
        <v>204</v>
      </c>
      <c r="M239" s="10">
        <f t="shared" si="85"/>
        <v>2522.7199999999998</v>
      </c>
      <c r="N239" s="10">
        <f t="shared" si="86"/>
        <v>1919.2608277310023</v>
      </c>
      <c r="O239" s="10">
        <f t="shared" si="99"/>
        <v>603.45917226899758</v>
      </c>
      <c r="P239" s="8">
        <f t="shared" si="100"/>
        <v>79446.020826515844</v>
      </c>
      <c r="Q239" s="9">
        <f t="shared" si="87"/>
        <v>8.900000000000001E-2</v>
      </c>
      <c r="R239" s="9">
        <v>0</v>
      </c>
      <c r="S239" s="29">
        <f t="shared" si="88"/>
        <v>8.900000000000001E-2</v>
      </c>
      <c r="T239" s="70">
        <f t="shared" si="104"/>
        <v>50922</v>
      </c>
      <c r="U239" s="7">
        <f t="shared" si="89"/>
        <v>204</v>
      </c>
      <c r="V239" s="10">
        <f t="shared" si="90"/>
        <v>3573.23</v>
      </c>
      <c r="W239" s="10">
        <f t="shared" si="91"/>
        <v>2718.4734561624919</v>
      </c>
      <c r="X239" s="10">
        <f t="shared" si="92"/>
        <v>854.75654383750816</v>
      </c>
      <c r="Y239" s="8">
        <f t="shared" si="101"/>
        <v>112529.5998702431</v>
      </c>
      <c r="Z239" s="9">
        <f t="shared" si="93"/>
        <v>6.9000000000000006E-2</v>
      </c>
      <c r="AA239" s="9">
        <f t="shared" si="94"/>
        <v>0.02</v>
      </c>
      <c r="AB239" s="29">
        <f t="shared" si="95"/>
        <v>8.900000000000001E-2</v>
      </c>
    </row>
    <row r="240" spans="2:28" ht="14.5" x14ac:dyDescent="0.35">
      <c r="B240" s="70">
        <f t="shared" si="102"/>
        <v>50952</v>
      </c>
      <c r="C240" s="38">
        <f t="shared" si="79"/>
        <v>205</v>
      </c>
      <c r="D240" s="10">
        <f t="shared" si="80"/>
        <v>2522.7199999999998</v>
      </c>
      <c r="E240" s="10">
        <f t="shared" si="81"/>
        <v>1933.495345536674</v>
      </c>
      <c r="F240" s="10">
        <f t="shared" si="82"/>
        <v>589.22465446332592</v>
      </c>
      <c r="G240" s="8">
        <f t="shared" si="96"/>
        <v>77512.525480979166</v>
      </c>
      <c r="H240" s="9">
        <f t="shared" si="83"/>
        <v>8.900000000000001E-2</v>
      </c>
      <c r="I240" s="9">
        <f t="shared" si="97"/>
        <v>0</v>
      </c>
      <c r="J240" s="104">
        <f t="shared" si="84"/>
        <v>8.900000000000001E-2</v>
      </c>
      <c r="K240" s="35">
        <f t="shared" si="103"/>
        <v>50952</v>
      </c>
      <c r="L240" s="7">
        <f t="shared" si="98"/>
        <v>205</v>
      </c>
      <c r="M240" s="10">
        <f t="shared" si="85"/>
        <v>2522.7199999999998</v>
      </c>
      <c r="N240" s="10">
        <f t="shared" si="86"/>
        <v>1933.495345536674</v>
      </c>
      <c r="O240" s="10">
        <f t="shared" si="99"/>
        <v>589.22465446332592</v>
      </c>
      <c r="P240" s="8">
        <f t="shared" si="100"/>
        <v>77512.525480979166</v>
      </c>
      <c r="Q240" s="9">
        <f t="shared" si="87"/>
        <v>8.900000000000001E-2</v>
      </c>
      <c r="R240" s="9">
        <v>0</v>
      </c>
      <c r="S240" s="29">
        <f t="shared" si="88"/>
        <v>8.900000000000001E-2</v>
      </c>
      <c r="T240" s="70">
        <f t="shared" si="104"/>
        <v>50952</v>
      </c>
      <c r="U240" s="7">
        <f t="shared" si="89"/>
        <v>205</v>
      </c>
      <c r="V240" s="10">
        <f t="shared" si="90"/>
        <v>3573.22</v>
      </c>
      <c r="W240" s="10">
        <f t="shared" si="91"/>
        <v>2738.62546762903</v>
      </c>
      <c r="X240" s="10">
        <f t="shared" si="92"/>
        <v>834.59453237096977</v>
      </c>
      <c r="Y240" s="8">
        <f t="shared" si="101"/>
        <v>109790.97440261407</v>
      </c>
      <c r="Z240" s="9">
        <f t="shared" si="93"/>
        <v>6.9000000000000006E-2</v>
      </c>
      <c r="AA240" s="9">
        <f t="shared" si="94"/>
        <v>0.02</v>
      </c>
      <c r="AB240" s="29">
        <f t="shared" si="95"/>
        <v>8.900000000000001E-2</v>
      </c>
    </row>
    <row r="241" spans="2:28" ht="14.5" x14ac:dyDescent="0.35">
      <c r="B241" s="70">
        <f t="shared" si="102"/>
        <v>50983</v>
      </c>
      <c r="C241" s="38">
        <f t="shared" si="79"/>
        <v>206</v>
      </c>
      <c r="D241" s="10">
        <f t="shared" si="80"/>
        <v>2522.71</v>
      </c>
      <c r="E241" s="10">
        <f t="shared" si="81"/>
        <v>1947.8254360160713</v>
      </c>
      <c r="F241" s="10">
        <f t="shared" si="82"/>
        <v>574.88456398392884</v>
      </c>
      <c r="G241" s="8">
        <f t="shared" si="96"/>
        <v>75564.700044963101</v>
      </c>
      <c r="H241" s="9">
        <f t="shared" si="83"/>
        <v>8.900000000000001E-2</v>
      </c>
      <c r="I241" s="9">
        <f t="shared" si="97"/>
        <v>0</v>
      </c>
      <c r="J241" s="104">
        <f t="shared" si="84"/>
        <v>8.900000000000001E-2</v>
      </c>
      <c r="K241" s="35">
        <f t="shared" si="103"/>
        <v>50983</v>
      </c>
      <c r="L241" s="7">
        <f t="shared" si="98"/>
        <v>206</v>
      </c>
      <c r="M241" s="10">
        <f t="shared" si="85"/>
        <v>2522.71</v>
      </c>
      <c r="N241" s="10">
        <f t="shared" si="86"/>
        <v>1947.8254360160713</v>
      </c>
      <c r="O241" s="10">
        <f t="shared" si="99"/>
        <v>574.88456398392884</v>
      </c>
      <c r="P241" s="8">
        <f t="shared" si="100"/>
        <v>75564.700044963101</v>
      </c>
      <c r="Q241" s="9">
        <f t="shared" si="87"/>
        <v>8.900000000000001E-2</v>
      </c>
      <c r="R241" s="9">
        <v>0</v>
      </c>
      <c r="S241" s="29">
        <f t="shared" si="88"/>
        <v>8.900000000000001E-2</v>
      </c>
      <c r="T241" s="70">
        <f t="shared" si="104"/>
        <v>50983</v>
      </c>
      <c r="U241" s="7">
        <f t="shared" si="89"/>
        <v>206</v>
      </c>
      <c r="V241" s="10">
        <f t="shared" si="90"/>
        <v>3573.23</v>
      </c>
      <c r="W241" s="10">
        <f t="shared" si="91"/>
        <v>2758.9469398472788</v>
      </c>
      <c r="X241" s="10">
        <f t="shared" si="92"/>
        <v>814.28306015272108</v>
      </c>
      <c r="Y241" s="8">
        <f t="shared" si="101"/>
        <v>107032.0274627668</v>
      </c>
      <c r="Z241" s="9">
        <f t="shared" si="93"/>
        <v>6.9000000000000006E-2</v>
      </c>
      <c r="AA241" s="9">
        <f t="shared" si="94"/>
        <v>0.02</v>
      </c>
      <c r="AB241" s="29">
        <f t="shared" si="95"/>
        <v>8.900000000000001E-2</v>
      </c>
    </row>
    <row r="242" spans="2:28" ht="14.5" x14ac:dyDescent="0.35">
      <c r="B242" s="70">
        <f t="shared" si="102"/>
        <v>51014</v>
      </c>
      <c r="C242" s="38">
        <f t="shared" si="79"/>
        <v>207</v>
      </c>
      <c r="D242" s="10">
        <f t="shared" si="80"/>
        <v>2522.71</v>
      </c>
      <c r="E242" s="10">
        <f t="shared" si="81"/>
        <v>1962.2718079998569</v>
      </c>
      <c r="F242" s="10">
        <f t="shared" si="82"/>
        <v>560.43819200014309</v>
      </c>
      <c r="G242" s="8">
        <f t="shared" si="96"/>
        <v>73602.428236963242</v>
      </c>
      <c r="H242" s="9">
        <f t="shared" si="83"/>
        <v>8.900000000000001E-2</v>
      </c>
      <c r="I242" s="9">
        <f t="shared" si="97"/>
        <v>0</v>
      </c>
      <c r="J242" s="104">
        <f t="shared" si="84"/>
        <v>8.900000000000001E-2</v>
      </c>
      <c r="K242" s="35">
        <f t="shared" si="103"/>
        <v>51014</v>
      </c>
      <c r="L242" s="7">
        <f t="shared" si="98"/>
        <v>207</v>
      </c>
      <c r="M242" s="10">
        <f t="shared" si="85"/>
        <v>2522.71</v>
      </c>
      <c r="N242" s="10">
        <f t="shared" si="86"/>
        <v>1962.2718079998569</v>
      </c>
      <c r="O242" s="10">
        <f t="shared" si="99"/>
        <v>560.43819200014309</v>
      </c>
      <c r="P242" s="8">
        <f t="shared" si="100"/>
        <v>73602.428236963242</v>
      </c>
      <c r="Q242" s="9">
        <f t="shared" si="87"/>
        <v>8.900000000000001E-2</v>
      </c>
      <c r="R242" s="9">
        <v>0</v>
      </c>
      <c r="S242" s="29">
        <f t="shared" si="88"/>
        <v>8.900000000000001E-2</v>
      </c>
      <c r="T242" s="70">
        <f t="shared" si="104"/>
        <v>51014</v>
      </c>
      <c r="U242" s="7">
        <f t="shared" si="89"/>
        <v>207</v>
      </c>
      <c r="V242" s="10">
        <f t="shared" si="90"/>
        <v>3573.22</v>
      </c>
      <c r="W242" s="10">
        <f t="shared" si="91"/>
        <v>2779.3991296511458</v>
      </c>
      <c r="X242" s="10">
        <f t="shared" si="92"/>
        <v>793.82087034885387</v>
      </c>
      <c r="Y242" s="8">
        <f t="shared" si="101"/>
        <v>104252.62833311564</v>
      </c>
      <c r="Z242" s="9">
        <f t="shared" si="93"/>
        <v>6.9000000000000006E-2</v>
      </c>
      <c r="AA242" s="9">
        <f t="shared" si="94"/>
        <v>0.02</v>
      </c>
      <c r="AB242" s="29">
        <f t="shared" si="95"/>
        <v>8.900000000000001E-2</v>
      </c>
    </row>
    <row r="243" spans="2:28" ht="14.5" x14ac:dyDescent="0.35">
      <c r="B243" s="70">
        <f t="shared" si="102"/>
        <v>51044</v>
      </c>
      <c r="C243" s="38">
        <f t="shared" si="79"/>
        <v>208</v>
      </c>
      <c r="D243" s="10">
        <f t="shared" si="80"/>
        <v>2522.7199999999998</v>
      </c>
      <c r="E243" s="10">
        <f t="shared" si="81"/>
        <v>1976.8353239091889</v>
      </c>
      <c r="F243" s="10">
        <f t="shared" si="82"/>
        <v>545.88467609081079</v>
      </c>
      <c r="G243" s="8">
        <f t="shared" si="96"/>
        <v>71625.592913054046</v>
      </c>
      <c r="H243" s="9">
        <f t="shared" si="83"/>
        <v>8.900000000000001E-2</v>
      </c>
      <c r="I243" s="9">
        <f t="shared" si="97"/>
        <v>0</v>
      </c>
      <c r="J243" s="104">
        <f t="shared" si="84"/>
        <v>8.900000000000001E-2</v>
      </c>
      <c r="K243" s="35">
        <f t="shared" si="103"/>
        <v>51044</v>
      </c>
      <c r="L243" s="7">
        <f t="shared" si="98"/>
        <v>208</v>
      </c>
      <c r="M243" s="10">
        <f t="shared" si="85"/>
        <v>2522.7199999999998</v>
      </c>
      <c r="N243" s="10">
        <f t="shared" si="86"/>
        <v>1976.8353239091889</v>
      </c>
      <c r="O243" s="10">
        <f t="shared" si="99"/>
        <v>545.88467609081079</v>
      </c>
      <c r="P243" s="8">
        <f t="shared" si="100"/>
        <v>71625.592913054046</v>
      </c>
      <c r="Q243" s="9">
        <f t="shared" si="87"/>
        <v>8.900000000000001E-2</v>
      </c>
      <c r="R243" s="9">
        <v>0</v>
      </c>
      <c r="S243" s="29">
        <f t="shared" si="88"/>
        <v>8.900000000000001E-2</v>
      </c>
      <c r="T243" s="70">
        <f t="shared" si="104"/>
        <v>51044</v>
      </c>
      <c r="U243" s="7">
        <f t="shared" si="89"/>
        <v>208</v>
      </c>
      <c r="V243" s="10">
        <f t="shared" si="90"/>
        <v>3573.23</v>
      </c>
      <c r="W243" s="10">
        <f t="shared" si="91"/>
        <v>2800.0230065293922</v>
      </c>
      <c r="X243" s="10">
        <f t="shared" si="92"/>
        <v>773.20699347060781</v>
      </c>
      <c r="Y243" s="8">
        <f t="shared" si="101"/>
        <v>101452.60532658626</v>
      </c>
      <c r="Z243" s="9">
        <f t="shared" si="93"/>
        <v>6.9000000000000006E-2</v>
      </c>
      <c r="AA243" s="9">
        <f t="shared" si="94"/>
        <v>0.02</v>
      </c>
      <c r="AB243" s="29">
        <f t="shared" si="95"/>
        <v>8.900000000000001E-2</v>
      </c>
    </row>
    <row r="244" spans="2:28" ht="14.5" x14ac:dyDescent="0.35">
      <c r="B244" s="70">
        <f t="shared" si="102"/>
        <v>51075</v>
      </c>
      <c r="C244" s="38">
        <f t="shared" si="79"/>
        <v>209</v>
      </c>
      <c r="D244" s="10">
        <f t="shared" si="80"/>
        <v>2522.7199999999998</v>
      </c>
      <c r="E244" s="10">
        <f t="shared" si="81"/>
        <v>1991.4968525615154</v>
      </c>
      <c r="F244" s="10">
        <f t="shared" si="82"/>
        <v>531.22314743848426</v>
      </c>
      <c r="G244" s="8">
        <f t="shared" si="96"/>
        <v>69634.096060492535</v>
      </c>
      <c r="H244" s="9">
        <f t="shared" si="83"/>
        <v>8.900000000000001E-2</v>
      </c>
      <c r="I244" s="9">
        <f t="shared" si="97"/>
        <v>0</v>
      </c>
      <c r="J244" s="104">
        <f t="shared" si="84"/>
        <v>8.900000000000001E-2</v>
      </c>
      <c r="K244" s="35">
        <f t="shared" si="103"/>
        <v>51075</v>
      </c>
      <c r="L244" s="7">
        <f t="shared" si="98"/>
        <v>209</v>
      </c>
      <c r="M244" s="10">
        <f t="shared" si="85"/>
        <v>2522.7199999999998</v>
      </c>
      <c r="N244" s="10">
        <f t="shared" si="86"/>
        <v>1991.4968525615154</v>
      </c>
      <c r="O244" s="10">
        <f t="shared" si="99"/>
        <v>531.22314743848426</v>
      </c>
      <c r="P244" s="8">
        <f t="shared" si="100"/>
        <v>69634.096060492535</v>
      </c>
      <c r="Q244" s="9">
        <f t="shared" si="87"/>
        <v>8.900000000000001E-2</v>
      </c>
      <c r="R244" s="9">
        <v>0</v>
      </c>
      <c r="S244" s="29">
        <f t="shared" si="88"/>
        <v>8.900000000000001E-2</v>
      </c>
      <c r="T244" s="70">
        <f t="shared" si="104"/>
        <v>51075</v>
      </c>
      <c r="U244" s="7">
        <f t="shared" si="89"/>
        <v>209</v>
      </c>
      <c r="V244" s="10">
        <f t="shared" si="90"/>
        <v>3573.22</v>
      </c>
      <c r="W244" s="10">
        <f t="shared" si="91"/>
        <v>2820.7798438278182</v>
      </c>
      <c r="X244" s="10">
        <f t="shared" si="92"/>
        <v>752.44015617218156</v>
      </c>
      <c r="Y244" s="8">
        <f t="shared" si="101"/>
        <v>98631.825482758446</v>
      </c>
      <c r="Z244" s="9">
        <f t="shared" si="93"/>
        <v>6.9000000000000006E-2</v>
      </c>
      <c r="AA244" s="9">
        <f t="shared" si="94"/>
        <v>0.02</v>
      </c>
      <c r="AB244" s="29">
        <f t="shared" si="95"/>
        <v>8.900000000000001E-2</v>
      </c>
    </row>
    <row r="245" spans="2:28" ht="14.5" x14ac:dyDescent="0.35">
      <c r="B245" s="70">
        <f t="shared" si="102"/>
        <v>51105</v>
      </c>
      <c r="C245" s="38">
        <f t="shared" si="79"/>
        <v>210</v>
      </c>
      <c r="D245" s="10">
        <f t="shared" si="80"/>
        <v>2522.71</v>
      </c>
      <c r="E245" s="10">
        <f t="shared" si="81"/>
        <v>2006.2571208846803</v>
      </c>
      <c r="F245" s="10">
        <f t="shared" si="82"/>
        <v>516.45287911531966</v>
      </c>
      <c r="G245" s="8">
        <f t="shared" si="96"/>
        <v>67627.838939607856</v>
      </c>
      <c r="H245" s="9">
        <f t="shared" si="83"/>
        <v>8.900000000000001E-2</v>
      </c>
      <c r="I245" s="9">
        <f t="shared" si="97"/>
        <v>0</v>
      </c>
      <c r="J245" s="104">
        <f t="shared" si="84"/>
        <v>8.900000000000001E-2</v>
      </c>
      <c r="K245" s="35">
        <f t="shared" si="103"/>
        <v>51105</v>
      </c>
      <c r="L245" s="7">
        <f t="shared" si="98"/>
        <v>210</v>
      </c>
      <c r="M245" s="10">
        <f t="shared" si="85"/>
        <v>2522.71</v>
      </c>
      <c r="N245" s="10">
        <f t="shared" si="86"/>
        <v>2006.2571208846803</v>
      </c>
      <c r="O245" s="10">
        <f t="shared" si="99"/>
        <v>516.45287911531966</v>
      </c>
      <c r="P245" s="8">
        <f t="shared" si="100"/>
        <v>67627.838939607856</v>
      </c>
      <c r="Q245" s="9">
        <f t="shared" si="87"/>
        <v>8.900000000000001E-2</v>
      </c>
      <c r="R245" s="9">
        <v>0</v>
      </c>
      <c r="S245" s="29">
        <f t="shared" si="88"/>
        <v>8.900000000000001E-2</v>
      </c>
      <c r="T245" s="70">
        <f t="shared" si="104"/>
        <v>51105</v>
      </c>
      <c r="U245" s="7">
        <f t="shared" si="89"/>
        <v>210</v>
      </c>
      <c r="V245" s="10">
        <f t="shared" si="90"/>
        <v>3573.23</v>
      </c>
      <c r="W245" s="10">
        <f t="shared" si="91"/>
        <v>2841.7106276695413</v>
      </c>
      <c r="X245" s="10">
        <f t="shared" si="92"/>
        <v>731.51937233045862</v>
      </c>
      <c r="Y245" s="8">
        <f t="shared" si="101"/>
        <v>95790.114855088905</v>
      </c>
      <c r="Z245" s="9">
        <f t="shared" si="93"/>
        <v>6.9000000000000006E-2</v>
      </c>
      <c r="AA245" s="9">
        <f t="shared" si="94"/>
        <v>0.02</v>
      </c>
      <c r="AB245" s="29">
        <f t="shared" si="95"/>
        <v>8.900000000000001E-2</v>
      </c>
    </row>
    <row r="246" spans="2:28" ht="14.5" x14ac:dyDescent="0.35">
      <c r="B246" s="70">
        <f t="shared" si="102"/>
        <v>51136</v>
      </c>
      <c r="C246" s="38">
        <f t="shared" si="79"/>
        <v>211</v>
      </c>
      <c r="D246" s="10">
        <f t="shared" si="80"/>
        <v>2522.71</v>
      </c>
      <c r="E246" s="10">
        <f t="shared" si="81"/>
        <v>2021.1368611979083</v>
      </c>
      <c r="F246" s="10">
        <f t="shared" si="82"/>
        <v>501.57313880209171</v>
      </c>
      <c r="G246" s="8">
        <f t="shared" si="96"/>
        <v>65606.702078409944</v>
      </c>
      <c r="H246" s="9">
        <f t="shared" si="83"/>
        <v>8.900000000000001E-2</v>
      </c>
      <c r="I246" s="9">
        <f t="shared" si="97"/>
        <v>0</v>
      </c>
      <c r="J246" s="104">
        <f t="shared" si="84"/>
        <v>8.900000000000001E-2</v>
      </c>
      <c r="K246" s="35">
        <f t="shared" si="103"/>
        <v>51136</v>
      </c>
      <c r="L246" s="7">
        <f t="shared" si="98"/>
        <v>211</v>
      </c>
      <c r="M246" s="10">
        <f t="shared" si="85"/>
        <v>2522.71</v>
      </c>
      <c r="N246" s="10">
        <f t="shared" si="86"/>
        <v>2021.1368611979083</v>
      </c>
      <c r="O246" s="10">
        <f t="shared" si="99"/>
        <v>501.57313880209171</v>
      </c>
      <c r="P246" s="8">
        <f t="shared" si="100"/>
        <v>65606.702078409944</v>
      </c>
      <c r="Q246" s="9">
        <f t="shared" si="87"/>
        <v>8.900000000000001E-2</v>
      </c>
      <c r="R246" s="9">
        <v>0</v>
      </c>
      <c r="S246" s="29">
        <f t="shared" si="88"/>
        <v>8.900000000000001E-2</v>
      </c>
      <c r="T246" s="70">
        <f t="shared" si="104"/>
        <v>51136</v>
      </c>
      <c r="U246" s="7">
        <f t="shared" si="89"/>
        <v>211</v>
      </c>
      <c r="V246" s="10">
        <f t="shared" si="90"/>
        <v>3573.22</v>
      </c>
      <c r="W246" s="10">
        <f t="shared" si="91"/>
        <v>2862.7766481580902</v>
      </c>
      <c r="X246" s="10">
        <f t="shared" si="92"/>
        <v>710.44335184190948</v>
      </c>
      <c r="Y246" s="8">
        <f t="shared" si="101"/>
        <v>92927.338206930814</v>
      </c>
      <c r="Z246" s="9">
        <f t="shared" si="93"/>
        <v>6.9000000000000006E-2</v>
      </c>
      <c r="AA246" s="9">
        <f t="shared" si="94"/>
        <v>0.02</v>
      </c>
      <c r="AB246" s="29">
        <f t="shared" si="95"/>
        <v>8.900000000000001E-2</v>
      </c>
    </row>
    <row r="247" spans="2:28" ht="14.5" x14ac:dyDescent="0.35">
      <c r="B247" s="70">
        <f t="shared" si="102"/>
        <v>51167</v>
      </c>
      <c r="C247" s="38">
        <f t="shared" si="79"/>
        <v>212</v>
      </c>
      <c r="D247" s="10">
        <f t="shared" si="80"/>
        <v>2522.7199999999998</v>
      </c>
      <c r="E247" s="10">
        <f t="shared" si="81"/>
        <v>2036.1369595851261</v>
      </c>
      <c r="F247" s="10">
        <f t="shared" si="82"/>
        <v>486.58304041487378</v>
      </c>
      <c r="G247" s="8">
        <f t="shared" si="96"/>
        <v>63570.565118824816</v>
      </c>
      <c r="H247" s="9">
        <f t="shared" si="83"/>
        <v>8.900000000000001E-2</v>
      </c>
      <c r="I247" s="9">
        <f t="shared" si="97"/>
        <v>0</v>
      </c>
      <c r="J247" s="104">
        <f t="shared" si="84"/>
        <v>8.900000000000001E-2</v>
      </c>
      <c r="K247" s="35">
        <f t="shared" si="103"/>
        <v>51167</v>
      </c>
      <c r="L247" s="7">
        <f t="shared" si="98"/>
        <v>212</v>
      </c>
      <c r="M247" s="10">
        <f t="shared" si="85"/>
        <v>2522.7199999999998</v>
      </c>
      <c r="N247" s="10">
        <f t="shared" si="86"/>
        <v>2036.1369595851261</v>
      </c>
      <c r="O247" s="10">
        <f t="shared" si="99"/>
        <v>486.58304041487378</v>
      </c>
      <c r="P247" s="8">
        <f t="shared" si="100"/>
        <v>63570.565118824816</v>
      </c>
      <c r="Q247" s="9">
        <f t="shared" si="87"/>
        <v>8.900000000000001E-2</v>
      </c>
      <c r="R247" s="9">
        <v>0</v>
      </c>
      <c r="S247" s="29">
        <f t="shared" si="88"/>
        <v>8.900000000000001E-2</v>
      </c>
      <c r="T247" s="70">
        <f t="shared" si="104"/>
        <v>51167</v>
      </c>
      <c r="U247" s="7">
        <f t="shared" si="89"/>
        <v>212</v>
      </c>
      <c r="V247" s="10">
        <f t="shared" si="90"/>
        <v>3573.23</v>
      </c>
      <c r="W247" s="10">
        <f t="shared" si="91"/>
        <v>2884.0189082985962</v>
      </c>
      <c r="X247" s="10">
        <f t="shared" si="92"/>
        <v>689.21109170140369</v>
      </c>
      <c r="Y247" s="8">
        <f t="shared" si="101"/>
        <v>90043.31929863221</v>
      </c>
      <c r="Z247" s="9">
        <f t="shared" si="93"/>
        <v>6.9000000000000006E-2</v>
      </c>
      <c r="AA247" s="9">
        <f t="shared" si="94"/>
        <v>0.02</v>
      </c>
      <c r="AB247" s="29">
        <f t="shared" si="95"/>
        <v>8.900000000000001E-2</v>
      </c>
    </row>
    <row r="248" spans="2:28" ht="14.5" x14ac:dyDescent="0.35">
      <c r="B248" s="70">
        <f t="shared" si="102"/>
        <v>51196</v>
      </c>
      <c r="C248" s="38">
        <f t="shared" si="79"/>
        <v>213</v>
      </c>
      <c r="D248" s="10">
        <f t="shared" si="80"/>
        <v>2522.7199999999998</v>
      </c>
      <c r="E248" s="10">
        <f t="shared" si="81"/>
        <v>2051.2383087020489</v>
      </c>
      <c r="F248" s="10">
        <f t="shared" si="82"/>
        <v>471.48169129795082</v>
      </c>
      <c r="G248" s="8">
        <f t="shared" si="96"/>
        <v>61519.326810122766</v>
      </c>
      <c r="H248" s="9">
        <f t="shared" si="83"/>
        <v>8.900000000000001E-2</v>
      </c>
      <c r="I248" s="9">
        <f t="shared" si="97"/>
        <v>0</v>
      </c>
      <c r="J248" s="104">
        <f t="shared" si="84"/>
        <v>8.900000000000001E-2</v>
      </c>
      <c r="K248" s="35">
        <f t="shared" si="103"/>
        <v>51196</v>
      </c>
      <c r="L248" s="7">
        <f t="shared" si="98"/>
        <v>213</v>
      </c>
      <c r="M248" s="10">
        <f t="shared" si="85"/>
        <v>2522.7199999999998</v>
      </c>
      <c r="N248" s="10">
        <f t="shared" si="86"/>
        <v>2051.2383087020489</v>
      </c>
      <c r="O248" s="10">
        <f t="shared" si="99"/>
        <v>471.48169129795082</v>
      </c>
      <c r="P248" s="8">
        <f t="shared" si="100"/>
        <v>61519.326810122766</v>
      </c>
      <c r="Q248" s="9">
        <f t="shared" si="87"/>
        <v>8.900000000000001E-2</v>
      </c>
      <c r="R248" s="9">
        <v>0</v>
      </c>
      <c r="S248" s="29">
        <f t="shared" si="88"/>
        <v>8.900000000000001E-2</v>
      </c>
      <c r="T248" s="70">
        <f t="shared" si="104"/>
        <v>51196</v>
      </c>
      <c r="U248" s="7">
        <f t="shared" si="89"/>
        <v>213</v>
      </c>
      <c r="V248" s="10">
        <f t="shared" si="90"/>
        <v>3573.22</v>
      </c>
      <c r="W248" s="10">
        <f t="shared" si="91"/>
        <v>2905.3987152018108</v>
      </c>
      <c r="X248" s="10">
        <f t="shared" si="92"/>
        <v>667.82128479818891</v>
      </c>
      <c r="Y248" s="8">
        <f t="shared" si="101"/>
        <v>87137.920583430401</v>
      </c>
      <c r="Z248" s="9">
        <f t="shared" si="93"/>
        <v>6.9000000000000006E-2</v>
      </c>
      <c r="AA248" s="9">
        <f t="shared" si="94"/>
        <v>0.02</v>
      </c>
      <c r="AB248" s="29">
        <f t="shared" si="95"/>
        <v>8.900000000000001E-2</v>
      </c>
    </row>
    <row r="249" spans="2:28" ht="14.5" x14ac:dyDescent="0.35">
      <c r="B249" s="70">
        <f t="shared" si="102"/>
        <v>51227</v>
      </c>
      <c r="C249" s="38">
        <f t="shared" si="79"/>
        <v>214</v>
      </c>
      <c r="D249" s="10">
        <f t="shared" si="80"/>
        <v>2522.71</v>
      </c>
      <c r="E249" s="10">
        <f t="shared" si="81"/>
        <v>2066.4416594915892</v>
      </c>
      <c r="F249" s="10">
        <f t="shared" si="82"/>
        <v>456.26834050841057</v>
      </c>
      <c r="G249" s="8">
        <f t="shared" si="96"/>
        <v>59452.885150631177</v>
      </c>
      <c r="H249" s="9">
        <f t="shared" si="83"/>
        <v>8.900000000000001E-2</v>
      </c>
      <c r="I249" s="9">
        <f t="shared" si="97"/>
        <v>0</v>
      </c>
      <c r="J249" s="104">
        <f t="shared" si="84"/>
        <v>8.900000000000001E-2</v>
      </c>
      <c r="K249" s="35">
        <f t="shared" si="103"/>
        <v>51227</v>
      </c>
      <c r="L249" s="7">
        <f t="shared" si="98"/>
        <v>214</v>
      </c>
      <c r="M249" s="10">
        <f t="shared" si="85"/>
        <v>2522.71</v>
      </c>
      <c r="N249" s="10">
        <f t="shared" si="86"/>
        <v>2066.4416594915892</v>
      </c>
      <c r="O249" s="10">
        <f t="shared" si="99"/>
        <v>456.26834050841057</v>
      </c>
      <c r="P249" s="8">
        <f t="shared" si="100"/>
        <v>59452.885150631177</v>
      </c>
      <c r="Q249" s="9">
        <f t="shared" si="87"/>
        <v>8.900000000000001E-2</v>
      </c>
      <c r="R249" s="9">
        <v>0</v>
      </c>
      <c r="S249" s="29">
        <f t="shared" si="88"/>
        <v>8.900000000000001E-2</v>
      </c>
      <c r="T249" s="70">
        <f t="shared" si="104"/>
        <v>51227</v>
      </c>
      <c r="U249" s="7">
        <f t="shared" si="89"/>
        <v>214</v>
      </c>
      <c r="V249" s="10">
        <f t="shared" si="90"/>
        <v>3573.23</v>
      </c>
      <c r="W249" s="10">
        <f t="shared" si="91"/>
        <v>2926.9570890062246</v>
      </c>
      <c r="X249" s="10">
        <f t="shared" si="92"/>
        <v>646.27291099377555</v>
      </c>
      <c r="Y249" s="8">
        <f t="shared" si="101"/>
        <v>84210.96349442417</v>
      </c>
      <c r="Z249" s="9">
        <f t="shared" si="93"/>
        <v>6.9000000000000006E-2</v>
      </c>
      <c r="AA249" s="9">
        <f t="shared" si="94"/>
        <v>0.02</v>
      </c>
      <c r="AB249" s="29">
        <f t="shared" si="95"/>
        <v>8.900000000000001E-2</v>
      </c>
    </row>
    <row r="250" spans="2:28" ht="14.5" x14ac:dyDescent="0.35">
      <c r="B250" s="70">
        <f t="shared" si="102"/>
        <v>51257</v>
      </c>
      <c r="C250" s="38">
        <f t="shared" si="79"/>
        <v>215</v>
      </c>
      <c r="D250" s="10">
        <f t="shared" si="80"/>
        <v>2522.71</v>
      </c>
      <c r="E250" s="10">
        <f t="shared" si="81"/>
        <v>2081.7677684661521</v>
      </c>
      <c r="F250" s="10">
        <f t="shared" si="82"/>
        <v>440.94223153384792</v>
      </c>
      <c r="G250" s="8">
        <f t="shared" si="96"/>
        <v>57371.117382165023</v>
      </c>
      <c r="H250" s="9">
        <f t="shared" si="83"/>
        <v>8.900000000000001E-2</v>
      </c>
      <c r="I250" s="9">
        <f t="shared" si="97"/>
        <v>0</v>
      </c>
      <c r="J250" s="104">
        <f t="shared" si="84"/>
        <v>8.900000000000001E-2</v>
      </c>
      <c r="K250" s="35">
        <f t="shared" si="103"/>
        <v>51257</v>
      </c>
      <c r="L250" s="7">
        <f t="shared" si="98"/>
        <v>215</v>
      </c>
      <c r="M250" s="10">
        <f t="shared" si="85"/>
        <v>2522.71</v>
      </c>
      <c r="N250" s="10">
        <f t="shared" si="86"/>
        <v>2081.7677684661521</v>
      </c>
      <c r="O250" s="10">
        <f t="shared" si="99"/>
        <v>440.94223153384792</v>
      </c>
      <c r="P250" s="8">
        <f t="shared" si="100"/>
        <v>57371.117382165023</v>
      </c>
      <c r="Q250" s="9">
        <f t="shared" si="87"/>
        <v>8.900000000000001E-2</v>
      </c>
      <c r="R250" s="9">
        <v>0</v>
      </c>
      <c r="S250" s="29">
        <f t="shared" si="88"/>
        <v>8.900000000000001E-2</v>
      </c>
      <c r="T250" s="70">
        <f t="shared" si="104"/>
        <v>51257</v>
      </c>
      <c r="U250" s="7">
        <f t="shared" si="89"/>
        <v>215</v>
      </c>
      <c r="V250" s="10">
        <f t="shared" si="90"/>
        <v>3573.22</v>
      </c>
      <c r="W250" s="10">
        <f t="shared" si="91"/>
        <v>2948.6553540830205</v>
      </c>
      <c r="X250" s="10">
        <f t="shared" si="92"/>
        <v>624.56464591697932</v>
      </c>
      <c r="Y250" s="8">
        <f t="shared" si="101"/>
        <v>81262.308140341149</v>
      </c>
      <c r="Z250" s="9">
        <f t="shared" si="93"/>
        <v>6.9000000000000006E-2</v>
      </c>
      <c r="AA250" s="9">
        <f t="shared" si="94"/>
        <v>0.02</v>
      </c>
      <c r="AB250" s="29">
        <f t="shared" si="95"/>
        <v>8.900000000000001E-2</v>
      </c>
    </row>
    <row r="251" spans="2:28" ht="14.5" x14ac:dyDescent="0.35">
      <c r="B251" s="70">
        <f t="shared" si="102"/>
        <v>51288</v>
      </c>
      <c r="C251" s="38">
        <f t="shared" si="79"/>
        <v>216</v>
      </c>
      <c r="D251" s="10">
        <f t="shared" si="80"/>
        <v>2522.7199999999998</v>
      </c>
      <c r="E251" s="10">
        <f t="shared" si="81"/>
        <v>2097.2175460822759</v>
      </c>
      <c r="F251" s="10">
        <f t="shared" si="82"/>
        <v>425.50245391772393</v>
      </c>
      <c r="G251" s="8">
        <f t="shared" si="96"/>
        <v>55273.899836082746</v>
      </c>
      <c r="H251" s="9">
        <f t="shared" si="83"/>
        <v>8.900000000000001E-2</v>
      </c>
      <c r="I251" s="9">
        <f t="shared" si="97"/>
        <v>0</v>
      </c>
      <c r="J251" s="104">
        <f t="shared" si="84"/>
        <v>8.900000000000001E-2</v>
      </c>
      <c r="K251" s="35">
        <f t="shared" si="103"/>
        <v>51288</v>
      </c>
      <c r="L251" s="7">
        <f t="shared" si="98"/>
        <v>216</v>
      </c>
      <c r="M251" s="10">
        <f t="shared" si="85"/>
        <v>2522.7199999999998</v>
      </c>
      <c r="N251" s="10">
        <f t="shared" si="86"/>
        <v>2097.2175460822759</v>
      </c>
      <c r="O251" s="10">
        <f t="shared" si="99"/>
        <v>425.50245391772393</v>
      </c>
      <c r="P251" s="8">
        <f t="shared" si="100"/>
        <v>55273.899836082746</v>
      </c>
      <c r="Q251" s="9">
        <f t="shared" si="87"/>
        <v>8.900000000000001E-2</v>
      </c>
      <c r="R251" s="9">
        <v>0</v>
      </c>
      <c r="S251" s="29">
        <f t="shared" si="88"/>
        <v>8.900000000000001E-2</v>
      </c>
      <c r="T251" s="70">
        <f t="shared" si="104"/>
        <v>51288</v>
      </c>
      <c r="U251" s="7">
        <f t="shared" si="89"/>
        <v>216</v>
      </c>
      <c r="V251" s="10">
        <f t="shared" si="90"/>
        <v>3573.23</v>
      </c>
      <c r="W251" s="10">
        <f t="shared" si="91"/>
        <v>2970.5345479591365</v>
      </c>
      <c r="X251" s="10">
        <f t="shared" si="92"/>
        <v>602.69545204086364</v>
      </c>
      <c r="Y251" s="8">
        <f t="shared" si="101"/>
        <v>78291.773592382015</v>
      </c>
      <c r="Z251" s="9">
        <f t="shared" si="93"/>
        <v>6.9000000000000006E-2</v>
      </c>
      <c r="AA251" s="9">
        <f t="shared" si="94"/>
        <v>0.02</v>
      </c>
      <c r="AB251" s="29">
        <f t="shared" si="95"/>
        <v>8.900000000000001E-2</v>
      </c>
    </row>
    <row r="252" spans="2:28" ht="14.5" x14ac:dyDescent="0.35">
      <c r="B252" s="70">
        <f t="shared" si="102"/>
        <v>51318</v>
      </c>
      <c r="C252" s="38">
        <f t="shared" si="79"/>
        <v>217</v>
      </c>
      <c r="D252" s="10">
        <f t="shared" si="80"/>
        <v>2522.7199999999998</v>
      </c>
      <c r="E252" s="10">
        <f t="shared" si="81"/>
        <v>2112.7719095490529</v>
      </c>
      <c r="F252" s="10">
        <f t="shared" si="82"/>
        <v>409.94809045094706</v>
      </c>
      <c r="G252" s="8">
        <f t="shared" si="96"/>
        <v>53161.127926533693</v>
      </c>
      <c r="H252" s="9">
        <f t="shared" si="83"/>
        <v>8.900000000000001E-2</v>
      </c>
      <c r="I252" s="9">
        <f t="shared" si="97"/>
        <v>0</v>
      </c>
      <c r="J252" s="104">
        <f t="shared" si="84"/>
        <v>8.900000000000001E-2</v>
      </c>
      <c r="K252" s="35">
        <f t="shared" si="103"/>
        <v>51318</v>
      </c>
      <c r="L252" s="7">
        <f t="shared" si="98"/>
        <v>217</v>
      </c>
      <c r="M252" s="10">
        <f t="shared" si="85"/>
        <v>2522.7199999999998</v>
      </c>
      <c r="N252" s="10">
        <f t="shared" si="86"/>
        <v>2112.7719095490529</v>
      </c>
      <c r="O252" s="10">
        <f t="shared" si="99"/>
        <v>409.94809045094706</v>
      </c>
      <c r="P252" s="8">
        <f t="shared" si="100"/>
        <v>53161.127926533693</v>
      </c>
      <c r="Q252" s="9">
        <f t="shared" si="87"/>
        <v>8.900000000000001E-2</v>
      </c>
      <c r="R252" s="9">
        <v>0</v>
      </c>
      <c r="S252" s="29">
        <f t="shared" si="88"/>
        <v>8.900000000000001E-2</v>
      </c>
      <c r="T252" s="70">
        <f t="shared" si="104"/>
        <v>51318</v>
      </c>
      <c r="U252" s="7">
        <f t="shared" si="89"/>
        <v>217</v>
      </c>
      <c r="V252" s="10">
        <f t="shared" si="90"/>
        <v>3573.22</v>
      </c>
      <c r="W252" s="10">
        <f t="shared" si="91"/>
        <v>2992.5560125231664</v>
      </c>
      <c r="X252" s="10">
        <f t="shared" si="92"/>
        <v>580.66398747683331</v>
      </c>
      <c r="Y252" s="8">
        <f t="shared" si="101"/>
        <v>75299.217579858843</v>
      </c>
      <c r="Z252" s="9">
        <f t="shared" si="93"/>
        <v>6.9000000000000006E-2</v>
      </c>
      <c r="AA252" s="9">
        <f t="shared" si="94"/>
        <v>0.02</v>
      </c>
      <c r="AB252" s="29">
        <f t="shared" si="95"/>
        <v>8.900000000000001E-2</v>
      </c>
    </row>
    <row r="253" spans="2:28" ht="14.5" x14ac:dyDescent="0.35">
      <c r="B253" s="70">
        <f t="shared" si="102"/>
        <v>51349</v>
      </c>
      <c r="C253" s="38">
        <f t="shared" si="79"/>
        <v>218</v>
      </c>
      <c r="D253" s="10">
        <f t="shared" si="80"/>
        <v>2522.71</v>
      </c>
      <c r="E253" s="10">
        <f t="shared" si="81"/>
        <v>2128.4316345448751</v>
      </c>
      <c r="F253" s="10">
        <f t="shared" si="82"/>
        <v>394.27836545512491</v>
      </c>
      <c r="G253" s="8">
        <f t="shared" si="96"/>
        <v>51032.696291988817</v>
      </c>
      <c r="H253" s="9">
        <f t="shared" si="83"/>
        <v>8.900000000000001E-2</v>
      </c>
      <c r="I253" s="9">
        <f t="shared" si="97"/>
        <v>0</v>
      </c>
      <c r="J253" s="104">
        <f t="shared" si="84"/>
        <v>8.900000000000001E-2</v>
      </c>
      <c r="K253" s="35">
        <f t="shared" si="103"/>
        <v>51349</v>
      </c>
      <c r="L253" s="7">
        <f t="shared" si="98"/>
        <v>218</v>
      </c>
      <c r="M253" s="10">
        <f t="shared" si="85"/>
        <v>2522.71</v>
      </c>
      <c r="N253" s="10">
        <f t="shared" si="86"/>
        <v>2128.4316345448751</v>
      </c>
      <c r="O253" s="10">
        <f t="shared" si="99"/>
        <v>394.27836545512491</v>
      </c>
      <c r="P253" s="8">
        <f t="shared" si="100"/>
        <v>51032.696291988817</v>
      </c>
      <c r="Q253" s="9">
        <f t="shared" si="87"/>
        <v>8.900000000000001E-2</v>
      </c>
      <c r="R253" s="9">
        <v>0</v>
      </c>
      <c r="S253" s="29">
        <f t="shared" si="88"/>
        <v>8.900000000000001E-2</v>
      </c>
      <c r="T253" s="70">
        <f t="shared" si="104"/>
        <v>51349</v>
      </c>
      <c r="U253" s="7">
        <f t="shared" si="89"/>
        <v>218</v>
      </c>
      <c r="V253" s="10">
        <f t="shared" si="90"/>
        <v>3573.23</v>
      </c>
      <c r="W253" s="10">
        <f t="shared" si="91"/>
        <v>3014.7608029493804</v>
      </c>
      <c r="X253" s="10">
        <f t="shared" si="92"/>
        <v>558.46919705061975</v>
      </c>
      <c r="Y253" s="8">
        <f t="shared" si="101"/>
        <v>72284.456776909457</v>
      </c>
      <c r="Z253" s="9">
        <f t="shared" si="93"/>
        <v>6.9000000000000006E-2</v>
      </c>
      <c r="AA253" s="9">
        <f t="shared" si="94"/>
        <v>0.02</v>
      </c>
      <c r="AB253" s="29">
        <f t="shared" si="95"/>
        <v>8.900000000000001E-2</v>
      </c>
    </row>
    <row r="254" spans="2:28" ht="14.5" x14ac:dyDescent="0.35">
      <c r="B254" s="70">
        <f t="shared" si="102"/>
        <v>51380</v>
      </c>
      <c r="C254" s="38">
        <f t="shared" si="79"/>
        <v>219</v>
      </c>
      <c r="D254" s="10">
        <f t="shared" si="80"/>
        <v>2522.71</v>
      </c>
      <c r="E254" s="10">
        <f t="shared" si="81"/>
        <v>2144.2175025010829</v>
      </c>
      <c r="F254" s="10">
        <f t="shared" si="82"/>
        <v>378.49249749891709</v>
      </c>
      <c r="G254" s="8">
        <f t="shared" si="96"/>
        <v>48888.478789487737</v>
      </c>
      <c r="H254" s="9">
        <f t="shared" si="83"/>
        <v>8.900000000000001E-2</v>
      </c>
      <c r="I254" s="9">
        <f t="shared" si="97"/>
        <v>0</v>
      </c>
      <c r="J254" s="104">
        <f t="shared" si="84"/>
        <v>8.900000000000001E-2</v>
      </c>
      <c r="K254" s="35">
        <f t="shared" si="103"/>
        <v>51380</v>
      </c>
      <c r="L254" s="7">
        <f t="shared" si="98"/>
        <v>219</v>
      </c>
      <c r="M254" s="10">
        <f t="shared" si="85"/>
        <v>2522.71</v>
      </c>
      <c r="N254" s="10">
        <f t="shared" si="86"/>
        <v>2144.2175025010829</v>
      </c>
      <c r="O254" s="10">
        <f t="shared" si="99"/>
        <v>378.49249749891709</v>
      </c>
      <c r="P254" s="8">
        <f t="shared" si="100"/>
        <v>48888.478789487737</v>
      </c>
      <c r="Q254" s="9">
        <f t="shared" si="87"/>
        <v>8.900000000000001E-2</v>
      </c>
      <c r="R254" s="9">
        <v>0</v>
      </c>
      <c r="S254" s="29">
        <f t="shared" si="88"/>
        <v>8.900000000000001E-2</v>
      </c>
      <c r="T254" s="70">
        <f t="shared" si="104"/>
        <v>51380</v>
      </c>
      <c r="U254" s="7">
        <f t="shared" si="89"/>
        <v>219</v>
      </c>
      <c r="V254" s="10">
        <f t="shared" si="90"/>
        <v>3573.22</v>
      </c>
      <c r="W254" s="10">
        <f t="shared" si="91"/>
        <v>3037.1102789045881</v>
      </c>
      <c r="X254" s="10">
        <f t="shared" si="92"/>
        <v>536.10972109541183</v>
      </c>
      <c r="Y254" s="8">
        <f t="shared" si="101"/>
        <v>69247.346498004874</v>
      </c>
      <c r="Z254" s="9">
        <f t="shared" si="93"/>
        <v>6.9000000000000006E-2</v>
      </c>
      <c r="AA254" s="9">
        <f t="shared" si="94"/>
        <v>0.02</v>
      </c>
      <c r="AB254" s="29">
        <f t="shared" si="95"/>
        <v>8.900000000000001E-2</v>
      </c>
    </row>
    <row r="255" spans="2:28" ht="14.5" x14ac:dyDescent="0.35">
      <c r="B255" s="70">
        <f t="shared" si="102"/>
        <v>51410</v>
      </c>
      <c r="C255" s="38">
        <f t="shared" si="79"/>
        <v>220</v>
      </c>
      <c r="D255" s="10">
        <f t="shared" si="80"/>
        <v>2522.7199999999998</v>
      </c>
      <c r="E255" s="10">
        <f t="shared" si="81"/>
        <v>2160.1304489779659</v>
      </c>
      <c r="F255" s="10">
        <f t="shared" si="82"/>
        <v>362.58955102203407</v>
      </c>
      <c r="G255" s="8">
        <f t="shared" si="96"/>
        <v>46728.348340509772</v>
      </c>
      <c r="H255" s="9">
        <f t="shared" si="83"/>
        <v>8.900000000000001E-2</v>
      </c>
      <c r="I255" s="9">
        <f t="shared" si="97"/>
        <v>0</v>
      </c>
      <c r="J255" s="104">
        <f t="shared" si="84"/>
        <v>8.900000000000001E-2</v>
      </c>
      <c r="K255" s="35">
        <f t="shared" si="103"/>
        <v>51410</v>
      </c>
      <c r="L255" s="7">
        <f t="shared" si="98"/>
        <v>220</v>
      </c>
      <c r="M255" s="10">
        <f t="shared" si="85"/>
        <v>2522.7199999999998</v>
      </c>
      <c r="N255" s="10">
        <f t="shared" si="86"/>
        <v>2160.1304489779659</v>
      </c>
      <c r="O255" s="10">
        <f t="shared" si="99"/>
        <v>362.58955102203407</v>
      </c>
      <c r="P255" s="8">
        <f t="shared" si="100"/>
        <v>46728.348340509772</v>
      </c>
      <c r="Q255" s="9">
        <f t="shared" si="87"/>
        <v>8.900000000000001E-2</v>
      </c>
      <c r="R255" s="9">
        <v>0</v>
      </c>
      <c r="S255" s="29">
        <f t="shared" si="88"/>
        <v>8.900000000000001E-2</v>
      </c>
      <c r="T255" s="70">
        <f t="shared" si="104"/>
        <v>51410</v>
      </c>
      <c r="U255" s="7">
        <f t="shared" si="89"/>
        <v>220</v>
      </c>
      <c r="V255" s="10">
        <f t="shared" si="90"/>
        <v>3573.23</v>
      </c>
      <c r="W255" s="10">
        <f t="shared" si="91"/>
        <v>3059.6455134731304</v>
      </c>
      <c r="X255" s="10">
        <f t="shared" si="92"/>
        <v>513.58448652686957</v>
      </c>
      <c r="Y255" s="8">
        <f t="shared" si="101"/>
        <v>66187.700984531737</v>
      </c>
      <c r="Z255" s="9">
        <f t="shared" si="93"/>
        <v>6.9000000000000006E-2</v>
      </c>
      <c r="AA255" s="9">
        <f t="shared" si="94"/>
        <v>0.02</v>
      </c>
      <c r="AB255" s="29">
        <f t="shared" si="95"/>
        <v>8.900000000000001E-2</v>
      </c>
    </row>
    <row r="256" spans="2:28" ht="14.5" x14ac:dyDescent="0.35">
      <c r="B256" s="70">
        <f t="shared" si="102"/>
        <v>51441</v>
      </c>
      <c r="C256" s="38">
        <f t="shared" si="79"/>
        <v>221</v>
      </c>
      <c r="D256" s="10">
        <f t="shared" si="80"/>
        <v>2522.7199999999998</v>
      </c>
      <c r="E256" s="10">
        <f t="shared" si="81"/>
        <v>2176.1514164745522</v>
      </c>
      <c r="F256" s="10">
        <f t="shared" si="82"/>
        <v>346.56858352544754</v>
      </c>
      <c r="G256" s="8">
        <f t="shared" si="96"/>
        <v>44552.196924035219</v>
      </c>
      <c r="H256" s="9">
        <f t="shared" si="83"/>
        <v>8.900000000000001E-2</v>
      </c>
      <c r="I256" s="9">
        <f t="shared" si="97"/>
        <v>0</v>
      </c>
      <c r="J256" s="104">
        <f t="shared" si="84"/>
        <v>8.900000000000001E-2</v>
      </c>
      <c r="K256" s="35">
        <f t="shared" si="103"/>
        <v>51441</v>
      </c>
      <c r="L256" s="7">
        <f t="shared" si="98"/>
        <v>221</v>
      </c>
      <c r="M256" s="10">
        <f t="shared" si="85"/>
        <v>2522.7199999999998</v>
      </c>
      <c r="N256" s="10">
        <f t="shared" si="86"/>
        <v>2176.1514164745522</v>
      </c>
      <c r="O256" s="10">
        <f t="shared" si="99"/>
        <v>346.56858352544754</v>
      </c>
      <c r="P256" s="8">
        <f t="shared" si="100"/>
        <v>44552.196924035219</v>
      </c>
      <c r="Q256" s="9">
        <f t="shared" si="87"/>
        <v>8.900000000000001E-2</v>
      </c>
      <c r="R256" s="9">
        <v>0</v>
      </c>
      <c r="S256" s="29">
        <f t="shared" si="88"/>
        <v>8.900000000000001E-2</v>
      </c>
      <c r="T256" s="70">
        <f t="shared" si="104"/>
        <v>51441</v>
      </c>
      <c r="U256" s="7">
        <f t="shared" si="89"/>
        <v>221</v>
      </c>
      <c r="V256" s="10">
        <f t="shared" si="90"/>
        <v>3573.22</v>
      </c>
      <c r="W256" s="10">
        <f t="shared" si="91"/>
        <v>3082.3278843647226</v>
      </c>
      <c r="X256" s="10">
        <f t="shared" si="92"/>
        <v>490.89211563527709</v>
      </c>
      <c r="Y256" s="8">
        <f t="shared" si="101"/>
        <v>63105.373100167017</v>
      </c>
      <c r="Z256" s="9">
        <f t="shared" si="93"/>
        <v>6.9000000000000006E-2</v>
      </c>
      <c r="AA256" s="9">
        <f t="shared" si="94"/>
        <v>0.02</v>
      </c>
      <c r="AB256" s="29">
        <f t="shared" si="95"/>
        <v>8.900000000000001E-2</v>
      </c>
    </row>
    <row r="257" spans="2:28" ht="14.5" x14ac:dyDescent="0.35">
      <c r="B257" s="70">
        <f t="shared" si="102"/>
        <v>51471</v>
      </c>
      <c r="C257" s="38">
        <f t="shared" si="79"/>
        <v>222</v>
      </c>
      <c r="D257" s="10">
        <f t="shared" si="80"/>
        <v>2522.71</v>
      </c>
      <c r="E257" s="10">
        <f t="shared" si="81"/>
        <v>2192.2812061467389</v>
      </c>
      <c r="F257" s="10">
        <f t="shared" si="82"/>
        <v>330.42879385326125</v>
      </c>
      <c r="G257" s="8">
        <f t="shared" si="96"/>
        <v>42359.915717888478</v>
      </c>
      <c r="H257" s="9">
        <f t="shared" si="83"/>
        <v>8.900000000000001E-2</v>
      </c>
      <c r="I257" s="9">
        <f t="shared" si="97"/>
        <v>0</v>
      </c>
      <c r="J257" s="104">
        <f t="shared" si="84"/>
        <v>8.900000000000001E-2</v>
      </c>
      <c r="K257" s="35">
        <f t="shared" si="103"/>
        <v>51471</v>
      </c>
      <c r="L257" s="7">
        <f t="shared" si="98"/>
        <v>222</v>
      </c>
      <c r="M257" s="10">
        <f t="shared" si="85"/>
        <v>2522.71</v>
      </c>
      <c r="N257" s="10">
        <f t="shared" si="86"/>
        <v>2192.2812061467389</v>
      </c>
      <c r="O257" s="10">
        <f t="shared" si="99"/>
        <v>330.42879385326125</v>
      </c>
      <c r="P257" s="8">
        <f t="shared" si="100"/>
        <v>42359.915717888478</v>
      </c>
      <c r="Q257" s="9">
        <f t="shared" si="87"/>
        <v>8.900000000000001E-2</v>
      </c>
      <c r="R257" s="9">
        <v>0</v>
      </c>
      <c r="S257" s="29">
        <f t="shared" si="88"/>
        <v>8.900000000000001E-2</v>
      </c>
      <c r="T257" s="70">
        <f t="shared" si="104"/>
        <v>51471</v>
      </c>
      <c r="U257" s="7">
        <f t="shared" si="89"/>
        <v>222</v>
      </c>
      <c r="V257" s="10">
        <f t="shared" si="90"/>
        <v>3573.23</v>
      </c>
      <c r="W257" s="10">
        <f t="shared" si="91"/>
        <v>3105.1984828404279</v>
      </c>
      <c r="X257" s="10">
        <f t="shared" si="92"/>
        <v>468.0315171595721</v>
      </c>
      <c r="Y257" s="8">
        <f t="shared" si="101"/>
        <v>60000.174617326586</v>
      </c>
      <c r="Z257" s="9">
        <f t="shared" si="93"/>
        <v>6.9000000000000006E-2</v>
      </c>
      <c r="AA257" s="9">
        <f t="shared" si="94"/>
        <v>0.02</v>
      </c>
      <c r="AB257" s="29">
        <f t="shared" si="95"/>
        <v>8.900000000000001E-2</v>
      </c>
    </row>
    <row r="258" spans="2:28" ht="14.5" x14ac:dyDescent="0.35">
      <c r="B258" s="70">
        <f t="shared" si="102"/>
        <v>51502</v>
      </c>
      <c r="C258" s="38">
        <f t="shared" si="79"/>
        <v>223</v>
      </c>
      <c r="D258" s="10">
        <f t="shared" si="80"/>
        <v>2522.71</v>
      </c>
      <c r="E258" s="10">
        <f t="shared" si="81"/>
        <v>2208.540625092327</v>
      </c>
      <c r="F258" s="10">
        <f t="shared" si="82"/>
        <v>314.16937490767287</v>
      </c>
      <c r="G258" s="8">
        <f t="shared" si="96"/>
        <v>40151.375092796152</v>
      </c>
      <c r="H258" s="9">
        <f t="shared" si="83"/>
        <v>8.900000000000001E-2</v>
      </c>
      <c r="I258" s="9">
        <f t="shared" si="97"/>
        <v>0</v>
      </c>
      <c r="J258" s="104">
        <f t="shared" si="84"/>
        <v>8.900000000000001E-2</v>
      </c>
      <c r="K258" s="35">
        <f t="shared" si="103"/>
        <v>51502</v>
      </c>
      <c r="L258" s="7">
        <f t="shared" si="98"/>
        <v>223</v>
      </c>
      <c r="M258" s="10">
        <f t="shared" si="85"/>
        <v>2522.71</v>
      </c>
      <c r="N258" s="10">
        <f t="shared" si="86"/>
        <v>2208.540625092327</v>
      </c>
      <c r="O258" s="10">
        <f t="shared" si="99"/>
        <v>314.16937490767287</v>
      </c>
      <c r="P258" s="8">
        <f t="shared" si="100"/>
        <v>40151.375092796152</v>
      </c>
      <c r="Q258" s="9">
        <f t="shared" si="87"/>
        <v>8.900000000000001E-2</v>
      </c>
      <c r="R258" s="9">
        <v>0</v>
      </c>
      <c r="S258" s="29">
        <f t="shared" si="88"/>
        <v>8.900000000000001E-2</v>
      </c>
      <c r="T258" s="70">
        <f t="shared" si="104"/>
        <v>51502</v>
      </c>
      <c r="U258" s="7">
        <f t="shared" si="89"/>
        <v>223</v>
      </c>
      <c r="V258" s="10">
        <f t="shared" si="90"/>
        <v>3573.22</v>
      </c>
      <c r="W258" s="10">
        <f t="shared" si="91"/>
        <v>3128.2187049214945</v>
      </c>
      <c r="X258" s="10">
        <f t="shared" si="92"/>
        <v>445.00129507850556</v>
      </c>
      <c r="Y258" s="8">
        <f t="shared" si="101"/>
        <v>56871.955912405094</v>
      </c>
      <c r="Z258" s="9">
        <f t="shared" si="93"/>
        <v>6.9000000000000006E-2</v>
      </c>
      <c r="AA258" s="9">
        <f t="shared" si="94"/>
        <v>0.02</v>
      </c>
      <c r="AB258" s="29">
        <f t="shared" si="95"/>
        <v>8.900000000000001E-2</v>
      </c>
    </row>
    <row r="259" spans="2:28" ht="14.5" x14ac:dyDescent="0.35">
      <c r="B259" s="70">
        <f t="shared" si="102"/>
        <v>51533</v>
      </c>
      <c r="C259" s="38">
        <f t="shared" si="79"/>
        <v>224</v>
      </c>
      <c r="D259" s="10">
        <f t="shared" si="80"/>
        <v>2522.7199999999998</v>
      </c>
      <c r="E259" s="10">
        <f t="shared" si="81"/>
        <v>2224.9306347284282</v>
      </c>
      <c r="F259" s="10">
        <f t="shared" si="82"/>
        <v>297.78936527157151</v>
      </c>
      <c r="G259" s="8">
        <f t="shared" si="96"/>
        <v>37926.444458067723</v>
      </c>
      <c r="H259" s="9">
        <f t="shared" si="83"/>
        <v>8.900000000000001E-2</v>
      </c>
      <c r="I259" s="9">
        <f t="shared" si="97"/>
        <v>0</v>
      </c>
      <c r="J259" s="104">
        <f t="shared" si="84"/>
        <v>8.900000000000001E-2</v>
      </c>
      <c r="K259" s="35">
        <f t="shared" si="103"/>
        <v>51533</v>
      </c>
      <c r="L259" s="7">
        <f t="shared" si="98"/>
        <v>224</v>
      </c>
      <c r="M259" s="10">
        <f t="shared" si="85"/>
        <v>2522.7199999999998</v>
      </c>
      <c r="N259" s="10">
        <f t="shared" si="86"/>
        <v>2224.9306347284282</v>
      </c>
      <c r="O259" s="10">
        <f t="shared" si="99"/>
        <v>297.78936527157151</v>
      </c>
      <c r="P259" s="8">
        <f t="shared" si="100"/>
        <v>37926.444458067723</v>
      </c>
      <c r="Q259" s="9">
        <f t="shared" si="87"/>
        <v>8.900000000000001E-2</v>
      </c>
      <c r="R259" s="9">
        <v>0</v>
      </c>
      <c r="S259" s="29">
        <f t="shared" si="88"/>
        <v>8.900000000000001E-2</v>
      </c>
      <c r="T259" s="70">
        <f t="shared" si="104"/>
        <v>51533</v>
      </c>
      <c r="U259" s="7">
        <f t="shared" si="89"/>
        <v>224</v>
      </c>
      <c r="V259" s="10">
        <f t="shared" si="90"/>
        <v>3573.23</v>
      </c>
      <c r="W259" s="10">
        <f t="shared" si="91"/>
        <v>3151.4296603163289</v>
      </c>
      <c r="X259" s="10">
        <f t="shared" si="92"/>
        <v>421.80033968367115</v>
      </c>
      <c r="Y259" s="8">
        <f t="shared" si="101"/>
        <v>53720.526252088763</v>
      </c>
      <c r="Z259" s="9">
        <f t="shared" si="93"/>
        <v>6.9000000000000006E-2</v>
      </c>
      <c r="AA259" s="9">
        <f t="shared" si="94"/>
        <v>0.02</v>
      </c>
      <c r="AB259" s="29">
        <f t="shared" si="95"/>
        <v>8.900000000000001E-2</v>
      </c>
    </row>
    <row r="260" spans="2:28" ht="14.5" x14ac:dyDescent="0.35">
      <c r="B260" s="70">
        <f t="shared" si="102"/>
        <v>51561</v>
      </c>
      <c r="C260" s="38">
        <f t="shared" si="79"/>
        <v>225</v>
      </c>
      <c r="D260" s="10">
        <f t="shared" si="80"/>
        <v>2522.7199999999998</v>
      </c>
      <c r="E260" s="10">
        <f t="shared" si="81"/>
        <v>2241.4322036026642</v>
      </c>
      <c r="F260" s="10">
        <f t="shared" si="82"/>
        <v>281.28779639733563</v>
      </c>
      <c r="G260" s="8">
        <f t="shared" si="96"/>
        <v>35685.012254465059</v>
      </c>
      <c r="H260" s="9">
        <f t="shared" si="83"/>
        <v>8.900000000000001E-2</v>
      </c>
      <c r="I260" s="9">
        <f t="shared" si="97"/>
        <v>0</v>
      </c>
      <c r="J260" s="104">
        <f t="shared" si="84"/>
        <v>8.900000000000001E-2</v>
      </c>
      <c r="K260" s="35">
        <f t="shared" si="103"/>
        <v>51561</v>
      </c>
      <c r="L260" s="7">
        <f t="shared" si="98"/>
        <v>225</v>
      </c>
      <c r="M260" s="10">
        <f t="shared" si="85"/>
        <v>2522.7199999999998</v>
      </c>
      <c r="N260" s="10">
        <f t="shared" si="86"/>
        <v>2241.4322036026642</v>
      </c>
      <c r="O260" s="10">
        <f t="shared" si="99"/>
        <v>281.28779639733563</v>
      </c>
      <c r="P260" s="8">
        <f t="shared" si="100"/>
        <v>35685.012254465059</v>
      </c>
      <c r="Q260" s="9">
        <f t="shared" si="87"/>
        <v>8.900000000000001E-2</v>
      </c>
      <c r="R260" s="9">
        <v>0</v>
      </c>
      <c r="S260" s="29">
        <f t="shared" si="88"/>
        <v>8.900000000000001E-2</v>
      </c>
      <c r="T260" s="70">
        <f t="shared" si="104"/>
        <v>51561</v>
      </c>
      <c r="U260" s="7">
        <f t="shared" si="89"/>
        <v>225</v>
      </c>
      <c r="V260" s="10">
        <f t="shared" si="90"/>
        <v>3573.22</v>
      </c>
      <c r="W260" s="10">
        <f t="shared" si="91"/>
        <v>3174.7927636303416</v>
      </c>
      <c r="X260" s="10">
        <f t="shared" si="92"/>
        <v>398.42723636965837</v>
      </c>
      <c r="Y260" s="8">
        <f t="shared" si="101"/>
        <v>50545.73348845842</v>
      </c>
      <c r="Z260" s="9">
        <f t="shared" si="93"/>
        <v>6.9000000000000006E-2</v>
      </c>
      <c r="AA260" s="9">
        <f t="shared" si="94"/>
        <v>0.02</v>
      </c>
      <c r="AB260" s="29">
        <f t="shared" si="95"/>
        <v>8.900000000000001E-2</v>
      </c>
    </row>
    <row r="261" spans="2:28" ht="14.5" x14ac:dyDescent="0.35">
      <c r="B261" s="70">
        <f t="shared" si="102"/>
        <v>51592</v>
      </c>
      <c r="C261" s="38">
        <f t="shared" si="79"/>
        <v>226</v>
      </c>
      <c r="D261" s="10">
        <f t="shared" si="80"/>
        <v>2522.71</v>
      </c>
      <c r="E261" s="10">
        <f t="shared" si="81"/>
        <v>2258.0461591127173</v>
      </c>
      <c r="F261" s="10">
        <f t="shared" si="82"/>
        <v>264.66384088728256</v>
      </c>
      <c r="G261" s="8">
        <f t="shared" si="96"/>
        <v>33426.966095352342</v>
      </c>
      <c r="H261" s="9">
        <f t="shared" si="83"/>
        <v>8.900000000000001E-2</v>
      </c>
      <c r="I261" s="9">
        <f t="shared" si="97"/>
        <v>0</v>
      </c>
      <c r="J261" s="104">
        <f t="shared" si="84"/>
        <v>8.900000000000001E-2</v>
      </c>
      <c r="K261" s="35">
        <f t="shared" si="103"/>
        <v>51592</v>
      </c>
      <c r="L261" s="7">
        <f t="shared" si="98"/>
        <v>226</v>
      </c>
      <c r="M261" s="10">
        <f t="shared" si="85"/>
        <v>2522.71</v>
      </c>
      <c r="N261" s="10">
        <f t="shared" si="86"/>
        <v>2258.0461591127173</v>
      </c>
      <c r="O261" s="10">
        <f t="shared" si="99"/>
        <v>264.66384088728256</v>
      </c>
      <c r="P261" s="8">
        <f t="shared" si="100"/>
        <v>33426.966095352342</v>
      </c>
      <c r="Q261" s="9">
        <f t="shared" si="87"/>
        <v>8.900000000000001E-2</v>
      </c>
      <c r="R261" s="9">
        <v>0</v>
      </c>
      <c r="S261" s="29">
        <f t="shared" si="88"/>
        <v>8.900000000000001E-2</v>
      </c>
      <c r="T261" s="70">
        <f t="shared" si="104"/>
        <v>51592</v>
      </c>
      <c r="U261" s="7">
        <f t="shared" si="89"/>
        <v>226</v>
      </c>
      <c r="V261" s="10">
        <f t="shared" si="90"/>
        <v>3573.23</v>
      </c>
      <c r="W261" s="10">
        <f t="shared" si="91"/>
        <v>3198.3491432939336</v>
      </c>
      <c r="X261" s="10">
        <f t="shared" si="92"/>
        <v>374.88085670606665</v>
      </c>
      <c r="Y261" s="8">
        <f t="shared" si="101"/>
        <v>47347.384345164486</v>
      </c>
      <c r="Z261" s="9">
        <f t="shared" si="93"/>
        <v>6.9000000000000006E-2</v>
      </c>
      <c r="AA261" s="9">
        <f t="shared" si="94"/>
        <v>0.02</v>
      </c>
      <c r="AB261" s="29">
        <f t="shared" si="95"/>
        <v>8.900000000000001E-2</v>
      </c>
    </row>
    <row r="262" spans="2:28" ht="14.5" x14ac:dyDescent="0.35">
      <c r="B262" s="70">
        <f t="shared" si="102"/>
        <v>51622</v>
      </c>
      <c r="C262" s="38">
        <f t="shared" si="79"/>
        <v>227</v>
      </c>
      <c r="D262" s="10">
        <f t="shared" si="80"/>
        <v>2522.71</v>
      </c>
      <c r="E262" s="10">
        <f t="shared" si="81"/>
        <v>2274.7933347928033</v>
      </c>
      <c r="F262" s="10">
        <f t="shared" si="82"/>
        <v>247.91666520719659</v>
      </c>
      <c r="G262" s="8">
        <f t="shared" si="96"/>
        <v>31152.172760559537</v>
      </c>
      <c r="H262" s="9">
        <f t="shared" si="83"/>
        <v>8.900000000000001E-2</v>
      </c>
      <c r="I262" s="9">
        <f t="shared" si="97"/>
        <v>0</v>
      </c>
      <c r="J262" s="104">
        <f t="shared" si="84"/>
        <v>8.900000000000001E-2</v>
      </c>
      <c r="K262" s="35">
        <f t="shared" si="103"/>
        <v>51622</v>
      </c>
      <c r="L262" s="7">
        <f t="shared" si="98"/>
        <v>227</v>
      </c>
      <c r="M262" s="10">
        <f t="shared" si="85"/>
        <v>2522.71</v>
      </c>
      <c r="N262" s="10">
        <f t="shared" si="86"/>
        <v>2274.7933347928033</v>
      </c>
      <c r="O262" s="10">
        <f t="shared" si="99"/>
        <v>247.91666520719659</v>
      </c>
      <c r="P262" s="8">
        <f t="shared" si="100"/>
        <v>31152.172760559537</v>
      </c>
      <c r="Q262" s="9">
        <f t="shared" si="87"/>
        <v>8.900000000000001E-2</v>
      </c>
      <c r="R262" s="9">
        <v>0</v>
      </c>
      <c r="S262" s="29">
        <f t="shared" si="88"/>
        <v>8.900000000000001E-2</v>
      </c>
      <c r="T262" s="70">
        <f t="shared" si="104"/>
        <v>51622</v>
      </c>
      <c r="U262" s="7">
        <f t="shared" si="89"/>
        <v>227</v>
      </c>
      <c r="V262" s="10">
        <f t="shared" si="90"/>
        <v>3573.22</v>
      </c>
      <c r="W262" s="10">
        <f t="shared" si="91"/>
        <v>3222.0602327733632</v>
      </c>
      <c r="X262" s="10">
        <f t="shared" si="92"/>
        <v>351.15976722663663</v>
      </c>
      <c r="Y262" s="8">
        <f t="shared" si="101"/>
        <v>44125.324112391121</v>
      </c>
      <c r="Z262" s="9">
        <f t="shared" si="93"/>
        <v>6.9000000000000006E-2</v>
      </c>
      <c r="AA262" s="9">
        <f t="shared" si="94"/>
        <v>0.02</v>
      </c>
      <c r="AB262" s="29">
        <f t="shared" si="95"/>
        <v>8.900000000000001E-2</v>
      </c>
    </row>
    <row r="263" spans="2:28" ht="14.5" x14ac:dyDescent="0.35">
      <c r="B263" s="70">
        <f t="shared" si="102"/>
        <v>51653</v>
      </c>
      <c r="C263" s="38">
        <f t="shared" si="79"/>
        <v>228</v>
      </c>
      <c r="D263" s="10">
        <f t="shared" si="80"/>
        <v>2522.7199999999998</v>
      </c>
      <c r="E263" s="10">
        <f t="shared" si="81"/>
        <v>2291.6747186925168</v>
      </c>
      <c r="F263" s="10">
        <f t="shared" si="82"/>
        <v>231.04528130748326</v>
      </c>
      <c r="G263" s="8">
        <f t="shared" si="96"/>
        <v>28860.49804186702</v>
      </c>
      <c r="H263" s="9">
        <f t="shared" si="83"/>
        <v>8.900000000000001E-2</v>
      </c>
      <c r="I263" s="9">
        <f t="shared" si="97"/>
        <v>0</v>
      </c>
      <c r="J263" s="104">
        <f t="shared" si="84"/>
        <v>8.900000000000001E-2</v>
      </c>
      <c r="K263" s="35">
        <f t="shared" si="103"/>
        <v>51653</v>
      </c>
      <c r="L263" s="7">
        <f t="shared" si="98"/>
        <v>228</v>
      </c>
      <c r="M263" s="10">
        <f t="shared" si="85"/>
        <v>2522.7199999999998</v>
      </c>
      <c r="N263" s="10">
        <f t="shared" si="86"/>
        <v>2291.6747186925168</v>
      </c>
      <c r="O263" s="10">
        <f t="shared" si="99"/>
        <v>231.04528130748326</v>
      </c>
      <c r="P263" s="8">
        <f t="shared" si="100"/>
        <v>28860.49804186702</v>
      </c>
      <c r="Q263" s="9">
        <f t="shared" si="87"/>
        <v>8.900000000000001E-2</v>
      </c>
      <c r="R263" s="9">
        <v>0</v>
      </c>
      <c r="S263" s="29">
        <f t="shared" si="88"/>
        <v>8.900000000000001E-2</v>
      </c>
      <c r="T263" s="70">
        <f t="shared" si="104"/>
        <v>51653</v>
      </c>
      <c r="U263" s="7">
        <f t="shared" si="89"/>
        <v>228</v>
      </c>
      <c r="V263" s="10">
        <f t="shared" si="90"/>
        <v>3573.23</v>
      </c>
      <c r="W263" s="10">
        <f t="shared" si="91"/>
        <v>3245.9671794997657</v>
      </c>
      <c r="X263" s="10">
        <f t="shared" si="92"/>
        <v>327.26282050023417</v>
      </c>
      <c r="Y263" s="8">
        <f t="shared" si="101"/>
        <v>40879.356932891358</v>
      </c>
      <c r="Z263" s="9">
        <f t="shared" si="93"/>
        <v>6.9000000000000006E-2</v>
      </c>
      <c r="AA263" s="9">
        <f t="shared" si="94"/>
        <v>0.02</v>
      </c>
      <c r="AB263" s="29">
        <f t="shared" si="95"/>
        <v>8.900000000000001E-2</v>
      </c>
    </row>
    <row r="264" spans="2:28" ht="14.5" x14ac:dyDescent="0.35">
      <c r="B264" s="70">
        <f t="shared" si="102"/>
        <v>51683</v>
      </c>
      <c r="C264" s="38">
        <f t="shared" si="79"/>
        <v>229</v>
      </c>
      <c r="D264" s="10">
        <f t="shared" si="80"/>
        <v>2522.7199999999998</v>
      </c>
      <c r="E264" s="10">
        <f t="shared" si="81"/>
        <v>2308.6713061894861</v>
      </c>
      <c r="F264" s="10">
        <f t="shared" si="82"/>
        <v>214.04869381051375</v>
      </c>
      <c r="G264" s="8">
        <f t="shared" si="96"/>
        <v>26551.826735677532</v>
      </c>
      <c r="H264" s="9">
        <f t="shared" si="83"/>
        <v>8.900000000000001E-2</v>
      </c>
      <c r="I264" s="9">
        <f t="shared" si="97"/>
        <v>0</v>
      </c>
      <c r="J264" s="104">
        <f t="shared" si="84"/>
        <v>8.900000000000001E-2</v>
      </c>
      <c r="K264" s="35">
        <f t="shared" si="103"/>
        <v>51683</v>
      </c>
      <c r="L264" s="7">
        <f t="shared" si="98"/>
        <v>229</v>
      </c>
      <c r="M264" s="10">
        <f t="shared" si="85"/>
        <v>2522.7199999999998</v>
      </c>
      <c r="N264" s="10">
        <f t="shared" si="86"/>
        <v>2308.6713061894861</v>
      </c>
      <c r="O264" s="10">
        <f t="shared" si="99"/>
        <v>214.04869381051375</v>
      </c>
      <c r="P264" s="8">
        <f t="shared" si="100"/>
        <v>26551.826735677532</v>
      </c>
      <c r="Q264" s="9">
        <f t="shared" si="87"/>
        <v>8.900000000000001E-2</v>
      </c>
      <c r="R264" s="9">
        <v>0</v>
      </c>
      <c r="S264" s="29">
        <f t="shared" si="88"/>
        <v>8.900000000000001E-2</v>
      </c>
      <c r="T264" s="70">
        <f t="shared" si="104"/>
        <v>51683</v>
      </c>
      <c r="U264" s="7">
        <f t="shared" si="89"/>
        <v>229</v>
      </c>
      <c r="V264" s="10">
        <f t="shared" si="90"/>
        <v>3573.22</v>
      </c>
      <c r="W264" s="10">
        <f t="shared" si="91"/>
        <v>3270.0314360810553</v>
      </c>
      <c r="X264" s="10">
        <f t="shared" si="92"/>
        <v>303.18856391894428</v>
      </c>
      <c r="Y264" s="8">
        <f t="shared" si="101"/>
        <v>37609.325496810299</v>
      </c>
      <c r="Z264" s="9">
        <f t="shared" si="93"/>
        <v>6.9000000000000006E-2</v>
      </c>
      <c r="AA264" s="9">
        <f t="shared" si="94"/>
        <v>0.02</v>
      </c>
      <c r="AB264" s="29">
        <f t="shared" si="95"/>
        <v>8.900000000000001E-2</v>
      </c>
    </row>
    <row r="265" spans="2:28" ht="14.5" x14ac:dyDescent="0.35">
      <c r="B265" s="70">
        <f t="shared" si="102"/>
        <v>51714</v>
      </c>
      <c r="C265" s="38">
        <f t="shared" si="79"/>
        <v>230</v>
      </c>
      <c r="D265" s="10">
        <f t="shared" si="80"/>
        <v>2522.71</v>
      </c>
      <c r="E265" s="10">
        <f t="shared" si="81"/>
        <v>2325.7839517103916</v>
      </c>
      <c r="F265" s="10">
        <f t="shared" si="82"/>
        <v>196.92604828960839</v>
      </c>
      <c r="G265" s="8">
        <f t="shared" si="96"/>
        <v>24226.042783967139</v>
      </c>
      <c r="H265" s="9">
        <f t="shared" si="83"/>
        <v>8.900000000000001E-2</v>
      </c>
      <c r="I265" s="9">
        <f t="shared" si="97"/>
        <v>0</v>
      </c>
      <c r="J265" s="104">
        <f t="shared" si="84"/>
        <v>8.900000000000001E-2</v>
      </c>
      <c r="K265" s="35">
        <f t="shared" si="103"/>
        <v>51714</v>
      </c>
      <c r="L265" s="7">
        <f t="shared" si="98"/>
        <v>230</v>
      </c>
      <c r="M265" s="10">
        <f t="shared" si="85"/>
        <v>2522.71</v>
      </c>
      <c r="N265" s="10">
        <f t="shared" si="86"/>
        <v>2325.7839517103916</v>
      </c>
      <c r="O265" s="10">
        <f t="shared" si="99"/>
        <v>196.92604828960839</v>
      </c>
      <c r="P265" s="8">
        <f t="shared" si="100"/>
        <v>24226.042783967139</v>
      </c>
      <c r="Q265" s="9">
        <f t="shared" si="87"/>
        <v>8.900000000000001E-2</v>
      </c>
      <c r="R265" s="9">
        <v>0</v>
      </c>
      <c r="S265" s="29">
        <f t="shared" si="88"/>
        <v>8.900000000000001E-2</v>
      </c>
      <c r="T265" s="70">
        <f t="shared" si="104"/>
        <v>51714</v>
      </c>
      <c r="U265" s="7">
        <f t="shared" si="89"/>
        <v>230</v>
      </c>
      <c r="V265" s="10">
        <f t="shared" si="90"/>
        <v>3573.23</v>
      </c>
      <c r="W265" s="10">
        <f t="shared" si="91"/>
        <v>3294.2941692319901</v>
      </c>
      <c r="X265" s="10">
        <f t="shared" si="92"/>
        <v>278.93583076800974</v>
      </c>
      <c r="Y265" s="8">
        <f t="shared" si="101"/>
        <v>34315.031327578312</v>
      </c>
      <c r="Z265" s="9">
        <f t="shared" si="93"/>
        <v>6.9000000000000006E-2</v>
      </c>
      <c r="AA265" s="9">
        <f t="shared" si="94"/>
        <v>0.02</v>
      </c>
      <c r="AB265" s="29">
        <f t="shared" si="95"/>
        <v>8.900000000000001E-2</v>
      </c>
    </row>
    <row r="266" spans="2:28" ht="14.5" x14ac:dyDescent="0.35">
      <c r="B266" s="70">
        <f t="shared" si="102"/>
        <v>51745</v>
      </c>
      <c r="C266" s="38">
        <f t="shared" si="79"/>
        <v>231</v>
      </c>
      <c r="D266" s="10">
        <f t="shared" si="80"/>
        <v>2522.71</v>
      </c>
      <c r="E266" s="10">
        <f t="shared" si="81"/>
        <v>2343.0335160189106</v>
      </c>
      <c r="F266" s="10">
        <f t="shared" si="82"/>
        <v>179.67648398108963</v>
      </c>
      <c r="G266" s="8">
        <f t="shared" si="96"/>
        <v>21883.00926794823</v>
      </c>
      <c r="H266" s="9">
        <f t="shared" si="83"/>
        <v>8.900000000000001E-2</v>
      </c>
      <c r="I266" s="9">
        <f t="shared" si="97"/>
        <v>0</v>
      </c>
      <c r="J266" s="104">
        <f t="shared" si="84"/>
        <v>8.900000000000001E-2</v>
      </c>
      <c r="K266" s="35">
        <f t="shared" si="103"/>
        <v>51745</v>
      </c>
      <c r="L266" s="7">
        <f t="shared" si="98"/>
        <v>231</v>
      </c>
      <c r="M266" s="10">
        <f t="shared" si="85"/>
        <v>2522.71</v>
      </c>
      <c r="N266" s="10">
        <f t="shared" si="86"/>
        <v>2343.0335160189106</v>
      </c>
      <c r="O266" s="10">
        <f t="shared" si="99"/>
        <v>179.67648398108963</v>
      </c>
      <c r="P266" s="8">
        <f t="shared" si="100"/>
        <v>21883.00926794823</v>
      </c>
      <c r="Q266" s="9">
        <f t="shared" si="87"/>
        <v>8.900000000000001E-2</v>
      </c>
      <c r="R266" s="9">
        <v>0</v>
      </c>
      <c r="S266" s="29">
        <f t="shared" si="88"/>
        <v>8.900000000000001E-2</v>
      </c>
      <c r="T266" s="70">
        <f t="shared" si="104"/>
        <v>51745</v>
      </c>
      <c r="U266" s="7">
        <f t="shared" si="89"/>
        <v>231</v>
      </c>
      <c r="V266" s="10">
        <f t="shared" si="90"/>
        <v>3573.22</v>
      </c>
      <c r="W266" s="10">
        <f t="shared" si="91"/>
        <v>3318.7168509871271</v>
      </c>
      <c r="X266" s="10">
        <f t="shared" si="92"/>
        <v>254.50314901287251</v>
      </c>
      <c r="Y266" s="8">
        <f t="shared" si="101"/>
        <v>30996.314476591186</v>
      </c>
      <c r="Z266" s="9">
        <f t="shared" si="93"/>
        <v>6.9000000000000006E-2</v>
      </c>
      <c r="AA266" s="9">
        <f t="shared" si="94"/>
        <v>0.02</v>
      </c>
      <c r="AB266" s="29">
        <f t="shared" si="95"/>
        <v>8.900000000000001E-2</v>
      </c>
    </row>
    <row r="267" spans="2:28" ht="14.5" x14ac:dyDescent="0.35">
      <c r="B267" s="70">
        <f t="shared" si="102"/>
        <v>51775</v>
      </c>
      <c r="C267" s="38">
        <f t="shared" si="79"/>
        <v>232</v>
      </c>
      <c r="D267" s="10">
        <f t="shared" si="80"/>
        <v>2522.7199999999998</v>
      </c>
      <c r="E267" s="10">
        <f t="shared" si="81"/>
        <v>2360.4210145960506</v>
      </c>
      <c r="F267" s="10">
        <f t="shared" si="82"/>
        <v>162.29898540394939</v>
      </c>
      <c r="G267" s="8">
        <f t="shared" si="96"/>
        <v>19522.58825335218</v>
      </c>
      <c r="H267" s="9">
        <f t="shared" si="83"/>
        <v>8.900000000000001E-2</v>
      </c>
      <c r="I267" s="9">
        <f t="shared" si="97"/>
        <v>0</v>
      </c>
      <c r="J267" s="104">
        <f t="shared" si="84"/>
        <v>8.900000000000001E-2</v>
      </c>
      <c r="K267" s="35">
        <f t="shared" si="103"/>
        <v>51775</v>
      </c>
      <c r="L267" s="7">
        <f t="shared" si="98"/>
        <v>232</v>
      </c>
      <c r="M267" s="10">
        <f t="shared" si="85"/>
        <v>2522.7199999999998</v>
      </c>
      <c r="N267" s="10">
        <f t="shared" si="86"/>
        <v>2360.4210145960506</v>
      </c>
      <c r="O267" s="10">
        <f t="shared" si="99"/>
        <v>162.29898540394939</v>
      </c>
      <c r="P267" s="8">
        <f t="shared" si="100"/>
        <v>19522.58825335218</v>
      </c>
      <c r="Q267" s="9">
        <f t="shared" si="87"/>
        <v>8.900000000000001E-2</v>
      </c>
      <c r="R267" s="9">
        <v>0</v>
      </c>
      <c r="S267" s="29">
        <f t="shared" si="88"/>
        <v>8.900000000000001E-2</v>
      </c>
      <c r="T267" s="70">
        <f t="shared" si="104"/>
        <v>51775</v>
      </c>
      <c r="U267" s="7">
        <f t="shared" si="89"/>
        <v>232</v>
      </c>
      <c r="V267" s="10">
        <f t="shared" si="90"/>
        <v>3573.23</v>
      </c>
      <c r="W267" s="10">
        <f t="shared" si="91"/>
        <v>3343.3406676319487</v>
      </c>
      <c r="X267" s="10">
        <f t="shared" si="92"/>
        <v>229.88933236805133</v>
      </c>
      <c r="Y267" s="8">
        <f t="shared" si="101"/>
        <v>27652.973808959236</v>
      </c>
      <c r="Z267" s="9">
        <f t="shared" si="93"/>
        <v>6.9000000000000006E-2</v>
      </c>
      <c r="AA267" s="9">
        <f t="shared" si="94"/>
        <v>0.02</v>
      </c>
      <c r="AB267" s="29">
        <f t="shared" si="95"/>
        <v>8.900000000000001E-2</v>
      </c>
    </row>
    <row r="268" spans="2:28" ht="14.5" x14ac:dyDescent="0.35">
      <c r="B268" s="70">
        <f t="shared" si="102"/>
        <v>51806</v>
      </c>
      <c r="C268" s="38">
        <f t="shared" si="79"/>
        <v>233</v>
      </c>
      <c r="D268" s="10">
        <f t="shared" si="80"/>
        <v>2522.7199999999998</v>
      </c>
      <c r="E268" s="10">
        <f t="shared" si="81"/>
        <v>2377.9274704543045</v>
      </c>
      <c r="F268" s="10">
        <f t="shared" si="82"/>
        <v>144.79252954569534</v>
      </c>
      <c r="G268" s="8">
        <f t="shared" si="96"/>
        <v>17144.660782897874</v>
      </c>
      <c r="H268" s="9">
        <f t="shared" si="83"/>
        <v>8.900000000000001E-2</v>
      </c>
      <c r="I268" s="9">
        <f t="shared" si="97"/>
        <v>0</v>
      </c>
      <c r="J268" s="104">
        <f t="shared" si="84"/>
        <v>8.900000000000001E-2</v>
      </c>
      <c r="K268" s="35">
        <f t="shared" si="103"/>
        <v>51806</v>
      </c>
      <c r="L268" s="7">
        <f t="shared" si="98"/>
        <v>233</v>
      </c>
      <c r="M268" s="10">
        <f t="shared" si="85"/>
        <v>2522.7199999999998</v>
      </c>
      <c r="N268" s="10">
        <f t="shared" si="86"/>
        <v>2377.9274704543045</v>
      </c>
      <c r="O268" s="10">
        <f t="shared" si="99"/>
        <v>144.79252954569534</v>
      </c>
      <c r="P268" s="8">
        <f t="shared" si="100"/>
        <v>17144.660782897874</v>
      </c>
      <c r="Q268" s="9">
        <f t="shared" si="87"/>
        <v>8.900000000000001E-2</v>
      </c>
      <c r="R268" s="9">
        <v>0</v>
      </c>
      <c r="S268" s="29">
        <f t="shared" si="88"/>
        <v>8.900000000000001E-2</v>
      </c>
      <c r="T268" s="70">
        <f t="shared" si="104"/>
        <v>51806</v>
      </c>
      <c r="U268" s="7">
        <f t="shared" si="89"/>
        <v>233</v>
      </c>
      <c r="V268" s="10">
        <f t="shared" si="90"/>
        <v>3573.22</v>
      </c>
      <c r="W268" s="10">
        <f t="shared" si="91"/>
        <v>3368.1271109168856</v>
      </c>
      <c r="X268" s="10">
        <f t="shared" si="92"/>
        <v>205.09288908311433</v>
      </c>
      <c r="Y268" s="8">
        <f t="shared" si="101"/>
        <v>24284.846698042351</v>
      </c>
      <c r="Z268" s="9">
        <f t="shared" si="93"/>
        <v>6.9000000000000006E-2</v>
      </c>
      <c r="AA268" s="9">
        <f t="shared" si="94"/>
        <v>0.02</v>
      </c>
      <c r="AB268" s="29">
        <f t="shared" si="95"/>
        <v>8.900000000000001E-2</v>
      </c>
    </row>
    <row r="269" spans="2:28" ht="14.5" x14ac:dyDescent="0.35">
      <c r="B269" s="70">
        <f t="shared" si="102"/>
        <v>51836</v>
      </c>
      <c r="C269" s="38">
        <f t="shared" si="79"/>
        <v>234</v>
      </c>
      <c r="D269" s="10">
        <f t="shared" si="80"/>
        <v>2522.71</v>
      </c>
      <c r="E269" s="10">
        <f t="shared" si="81"/>
        <v>2395.5537658601743</v>
      </c>
      <c r="F269" s="10">
        <f t="shared" si="82"/>
        <v>127.15623413982591</v>
      </c>
      <c r="G269" s="8">
        <f t="shared" si="96"/>
        <v>14749.107017037699</v>
      </c>
      <c r="H269" s="9">
        <f t="shared" si="83"/>
        <v>8.900000000000001E-2</v>
      </c>
      <c r="I269" s="9">
        <f t="shared" si="97"/>
        <v>0</v>
      </c>
      <c r="J269" s="104">
        <f t="shared" si="84"/>
        <v>8.900000000000001E-2</v>
      </c>
      <c r="K269" s="35">
        <f t="shared" si="103"/>
        <v>51836</v>
      </c>
      <c r="L269" s="7">
        <f t="shared" si="98"/>
        <v>234</v>
      </c>
      <c r="M269" s="10">
        <f t="shared" si="85"/>
        <v>2522.71</v>
      </c>
      <c r="N269" s="10">
        <f t="shared" si="86"/>
        <v>2395.5537658601743</v>
      </c>
      <c r="O269" s="10">
        <f t="shared" si="99"/>
        <v>127.15623413982591</v>
      </c>
      <c r="P269" s="8">
        <f t="shared" si="100"/>
        <v>14749.107017037699</v>
      </c>
      <c r="Q269" s="9">
        <f t="shared" si="87"/>
        <v>8.900000000000001E-2</v>
      </c>
      <c r="R269" s="9">
        <v>0</v>
      </c>
      <c r="S269" s="29">
        <f t="shared" si="88"/>
        <v>8.900000000000001E-2</v>
      </c>
      <c r="T269" s="70">
        <f t="shared" si="104"/>
        <v>51836</v>
      </c>
      <c r="U269" s="7">
        <f t="shared" si="89"/>
        <v>234</v>
      </c>
      <c r="V269" s="10">
        <f t="shared" si="90"/>
        <v>3573.23</v>
      </c>
      <c r="W269" s="10">
        <f t="shared" si="91"/>
        <v>3393.1173869895192</v>
      </c>
      <c r="X269" s="10">
        <f t="shared" si="92"/>
        <v>180.1126130104808</v>
      </c>
      <c r="Y269" s="8">
        <f t="shared" si="101"/>
        <v>20891.729311052834</v>
      </c>
      <c r="Z269" s="9">
        <f t="shared" si="93"/>
        <v>6.9000000000000006E-2</v>
      </c>
      <c r="AA269" s="9">
        <f t="shared" si="94"/>
        <v>0.02</v>
      </c>
      <c r="AB269" s="29">
        <f t="shared" si="95"/>
        <v>8.900000000000001E-2</v>
      </c>
    </row>
    <row r="270" spans="2:28" ht="14.5" x14ac:dyDescent="0.35">
      <c r="B270" s="70">
        <f t="shared" si="102"/>
        <v>51867</v>
      </c>
      <c r="C270" s="38">
        <f t="shared" si="79"/>
        <v>235</v>
      </c>
      <c r="D270" s="10">
        <f t="shared" si="80"/>
        <v>2522.71</v>
      </c>
      <c r="E270" s="10">
        <f t="shared" si="81"/>
        <v>2413.3207896236372</v>
      </c>
      <c r="F270" s="10">
        <f t="shared" si="82"/>
        <v>109.38921037636294</v>
      </c>
      <c r="G270" s="8">
        <f t="shared" si="96"/>
        <v>12335.786227414061</v>
      </c>
      <c r="H270" s="9">
        <f t="shared" si="83"/>
        <v>8.900000000000001E-2</v>
      </c>
      <c r="I270" s="9">
        <f t="shared" si="97"/>
        <v>0</v>
      </c>
      <c r="J270" s="104">
        <f t="shared" si="84"/>
        <v>8.900000000000001E-2</v>
      </c>
      <c r="K270" s="35">
        <f t="shared" si="103"/>
        <v>51867</v>
      </c>
      <c r="L270" s="7">
        <f t="shared" si="98"/>
        <v>235</v>
      </c>
      <c r="M270" s="10">
        <f t="shared" si="85"/>
        <v>2522.71</v>
      </c>
      <c r="N270" s="10">
        <f t="shared" si="86"/>
        <v>2413.3207896236372</v>
      </c>
      <c r="O270" s="10">
        <f t="shared" si="99"/>
        <v>109.38921037636294</v>
      </c>
      <c r="P270" s="8">
        <f t="shared" si="100"/>
        <v>12335.786227414061</v>
      </c>
      <c r="Q270" s="9">
        <f t="shared" si="87"/>
        <v>8.900000000000001E-2</v>
      </c>
      <c r="R270" s="9">
        <v>0</v>
      </c>
      <c r="S270" s="29">
        <f t="shared" si="88"/>
        <v>8.900000000000001E-2</v>
      </c>
      <c r="T270" s="70">
        <f t="shared" si="104"/>
        <v>51867</v>
      </c>
      <c r="U270" s="7">
        <f t="shared" si="89"/>
        <v>235</v>
      </c>
      <c r="V270" s="10">
        <f t="shared" si="90"/>
        <v>3573.22</v>
      </c>
      <c r="W270" s="10">
        <f t="shared" si="91"/>
        <v>3418.2730076096914</v>
      </c>
      <c r="X270" s="10">
        <f t="shared" si="92"/>
        <v>154.94699239030854</v>
      </c>
      <c r="Y270" s="8">
        <f t="shared" si="101"/>
        <v>17473.456303443141</v>
      </c>
      <c r="Z270" s="9">
        <f t="shared" si="93"/>
        <v>6.9000000000000006E-2</v>
      </c>
      <c r="AA270" s="9">
        <f t="shared" si="94"/>
        <v>0.02</v>
      </c>
      <c r="AB270" s="29">
        <f t="shared" si="95"/>
        <v>8.900000000000001E-2</v>
      </c>
    </row>
    <row r="271" spans="2:28" ht="14.5" x14ac:dyDescent="0.35">
      <c r="B271" s="70">
        <f t="shared" si="102"/>
        <v>51898</v>
      </c>
      <c r="C271" s="38">
        <f t="shared" si="79"/>
        <v>236</v>
      </c>
      <c r="D271" s="10">
        <f t="shared" si="80"/>
        <v>2522.7199999999998</v>
      </c>
      <c r="E271" s="10">
        <f t="shared" si="81"/>
        <v>2431.2295854800122</v>
      </c>
      <c r="F271" s="10">
        <f t="shared" si="82"/>
        <v>91.490414519987624</v>
      </c>
      <c r="G271" s="8">
        <f t="shared" si="96"/>
        <v>9904.5566419340485</v>
      </c>
      <c r="H271" s="9">
        <f t="shared" si="83"/>
        <v>8.900000000000001E-2</v>
      </c>
      <c r="I271" s="9">
        <f t="shared" si="97"/>
        <v>0</v>
      </c>
      <c r="J271" s="104">
        <f t="shared" si="84"/>
        <v>8.900000000000001E-2</v>
      </c>
      <c r="K271" s="35">
        <f t="shared" si="103"/>
        <v>51898</v>
      </c>
      <c r="L271" s="7">
        <f t="shared" si="98"/>
        <v>236</v>
      </c>
      <c r="M271" s="10">
        <f t="shared" si="85"/>
        <v>2522.7199999999998</v>
      </c>
      <c r="N271" s="10">
        <f t="shared" si="86"/>
        <v>2431.2295854800122</v>
      </c>
      <c r="O271" s="10">
        <f t="shared" si="99"/>
        <v>91.490414519987624</v>
      </c>
      <c r="P271" s="8">
        <f t="shared" si="100"/>
        <v>9904.5566419340485</v>
      </c>
      <c r="Q271" s="9">
        <f t="shared" si="87"/>
        <v>8.900000000000001E-2</v>
      </c>
      <c r="R271" s="9">
        <v>0</v>
      </c>
      <c r="S271" s="29">
        <f t="shared" si="88"/>
        <v>8.900000000000001E-2</v>
      </c>
      <c r="T271" s="70">
        <f t="shared" si="104"/>
        <v>51898</v>
      </c>
      <c r="U271" s="7">
        <f t="shared" si="89"/>
        <v>236</v>
      </c>
      <c r="V271" s="10">
        <f t="shared" si="90"/>
        <v>3573.23</v>
      </c>
      <c r="W271" s="10">
        <f t="shared" si="91"/>
        <v>3443.6351990827966</v>
      </c>
      <c r="X271" s="10">
        <f t="shared" si="92"/>
        <v>129.59480091720332</v>
      </c>
      <c r="Y271" s="8">
        <f t="shared" si="101"/>
        <v>14029.821104360344</v>
      </c>
      <c r="Z271" s="9">
        <f t="shared" si="93"/>
        <v>6.9000000000000006E-2</v>
      </c>
      <c r="AA271" s="9">
        <f t="shared" si="94"/>
        <v>0.02</v>
      </c>
      <c r="AB271" s="29">
        <f t="shared" si="95"/>
        <v>8.900000000000001E-2</v>
      </c>
    </row>
    <row r="272" spans="2:28" ht="14.5" x14ac:dyDescent="0.35">
      <c r="B272" s="70">
        <f t="shared" si="102"/>
        <v>51926</v>
      </c>
      <c r="C272" s="38">
        <f t="shared" si="79"/>
        <v>237</v>
      </c>
      <c r="D272" s="10">
        <f t="shared" si="80"/>
        <v>2522.7199999999998</v>
      </c>
      <c r="E272" s="10">
        <f t="shared" si="81"/>
        <v>2449.2612049056556</v>
      </c>
      <c r="F272" s="10">
        <f t="shared" si="82"/>
        <v>73.458795094344197</v>
      </c>
      <c r="G272" s="8">
        <f t="shared" si="96"/>
        <v>7455.2954370283933</v>
      </c>
      <c r="H272" s="9">
        <f t="shared" si="83"/>
        <v>8.900000000000001E-2</v>
      </c>
      <c r="I272" s="9">
        <f t="shared" si="97"/>
        <v>0</v>
      </c>
      <c r="J272" s="104">
        <f t="shared" si="84"/>
        <v>8.900000000000001E-2</v>
      </c>
      <c r="K272" s="35">
        <f t="shared" si="103"/>
        <v>51926</v>
      </c>
      <c r="L272" s="7">
        <f t="shared" si="98"/>
        <v>237</v>
      </c>
      <c r="M272" s="10">
        <f t="shared" si="85"/>
        <v>2522.7199999999998</v>
      </c>
      <c r="N272" s="10">
        <f t="shared" si="86"/>
        <v>2449.2612049056556</v>
      </c>
      <c r="O272" s="10">
        <f t="shared" si="99"/>
        <v>73.458795094344197</v>
      </c>
      <c r="P272" s="8">
        <f t="shared" si="100"/>
        <v>7455.2954370283933</v>
      </c>
      <c r="Q272" s="9">
        <f t="shared" si="87"/>
        <v>8.900000000000001E-2</v>
      </c>
      <c r="R272" s="9">
        <v>0</v>
      </c>
      <c r="S272" s="29">
        <f t="shared" si="88"/>
        <v>8.900000000000001E-2</v>
      </c>
      <c r="T272" s="70">
        <f t="shared" si="104"/>
        <v>51926</v>
      </c>
      <c r="U272" s="7">
        <f t="shared" si="89"/>
        <v>237</v>
      </c>
      <c r="V272" s="10">
        <f t="shared" si="90"/>
        <v>3573.22</v>
      </c>
      <c r="W272" s="10">
        <f t="shared" si="91"/>
        <v>3469.165493475994</v>
      </c>
      <c r="X272" s="10">
        <f t="shared" si="92"/>
        <v>104.0545065240059</v>
      </c>
      <c r="Y272" s="8">
        <f t="shared" si="101"/>
        <v>10560.655610884351</v>
      </c>
      <c r="Z272" s="9">
        <f t="shared" si="93"/>
        <v>6.9000000000000006E-2</v>
      </c>
      <c r="AA272" s="9">
        <f t="shared" si="94"/>
        <v>0.02</v>
      </c>
      <c r="AB272" s="29">
        <f t="shared" si="95"/>
        <v>8.900000000000001E-2</v>
      </c>
    </row>
    <row r="273" spans="2:28" ht="14.5" x14ac:dyDescent="0.35">
      <c r="B273" s="70">
        <f t="shared" si="102"/>
        <v>51957</v>
      </c>
      <c r="C273" s="38">
        <f t="shared" si="79"/>
        <v>238</v>
      </c>
      <c r="D273" s="10">
        <f t="shared" si="80"/>
        <v>2522.71</v>
      </c>
      <c r="E273" s="10">
        <f t="shared" si="81"/>
        <v>2467.4165588420396</v>
      </c>
      <c r="F273" s="10">
        <f t="shared" si="82"/>
        <v>55.293441157960586</v>
      </c>
      <c r="G273" s="8">
        <f t="shared" si="96"/>
        <v>4987.8788781863532</v>
      </c>
      <c r="H273" s="9">
        <f t="shared" si="83"/>
        <v>8.900000000000001E-2</v>
      </c>
      <c r="I273" s="9">
        <f t="shared" si="97"/>
        <v>0</v>
      </c>
      <c r="J273" s="104">
        <f t="shared" si="84"/>
        <v>8.900000000000001E-2</v>
      </c>
      <c r="K273" s="35">
        <f t="shared" si="103"/>
        <v>51957</v>
      </c>
      <c r="L273" s="7">
        <f t="shared" si="98"/>
        <v>238</v>
      </c>
      <c r="M273" s="10">
        <f t="shared" si="85"/>
        <v>2522.71</v>
      </c>
      <c r="N273" s="10">
        <f t="shared" si="86"/>
        <v>2467.4165588420396</v>
      </c>
      <c r="O273" s="10">
        <f t="shared" si="99"/>
        <v>55.293441157960586</v>
      </c>
      <c r="P273" s="8">
        <f t="shared" si="100"/>
        <v>4987.8788781863532</v>
      </c>
      <c r="Q273" s="9">
        <f t="shared" si="87"/>
        <v>8.900000000000001E-2</v>
      </c>
      <c r="R273" s="9">
        <v>0</v>
      </c>
      <c r="S273" s="29">
        <f t="shared" si="88"/>
        <v>8.900000000000001E-2</v>
      </c>
      <c r="T273" s="70">
        <f t="shared" si="104"/>
        <v>51957</v>
      </c>
      <c r="U273" s="7">
        <f t="shared" si="89"/>
        <v>238</v>
      </c>
      <c r="V273" s="10">
        <f t="shared" si="90"/>
        <v>3573.23</v>
      </c>
      <c r="W273" s="10">
        <f t="shared" si="91"/>
        <v>3494.9051375526078</v>
      </c>
      <c r="X273" s="10">
        <f t="shared" si="92"/>
        <v>78.324862447392277</v>
      </c>
      <c r="Y273" s="8">
        <f t="shared" si="101"/>
        <v>7065.7504733317428</v>
      </c>
      <c r="Z273" s="9">
        <f t="shared" si="93"/>
        <v>6.9000000000000006E-2</v>
      </c>
      <c r="AA273" s="9">
        <f t="shared" si="94"/>
        <v>0.02</v>
      </c>
      <c r="AB273" s="29">
        <f t="shared" si="95"/>
        <v>8.900000000000001E-2</v>
      </c>
    </row>
    <row r="274" spans="2:28" ht="14.5" x14ac:dyDescent="0.35">
      <c r="B274" s="70">
        <f t="shared" si="102"/>
        <v>51987</v>
      </c>
      <c r="C274" s="38">
        <f t="shared" si="79"/>
        <v>239</v>
      </c>
      <c r="D274" s="10">
        <f t="shared" si="80"/>
        <v>2522.71</v>
      </c>
      <c r="E274" s="10">
        <f t="shared" si="81"/>
        <v>2485.7165649867848</v>
      </c>
      <c r="F274" s="10">
        <f t="shared" si="82"/>
        <v>36.993435013215453</v>
      </c>
      <c r="G274" s="8">
        <f t="shared" si="96"/>
        <v>2502.1623131995684</v>
      </c>
      <c r="H274" s="9">
        <f t="shared" si="83"/>
        <v>8.900000000000001E-2</v>
      </c>
      <c r="I274" s="9">
        <f t="shared" si="97"/>
        <v>0</v>
      </c>
      <c r="J274" s="104">
        <f t="shared" si="84"/>
        <v>8.900000000000001E-2</v>
      </c>
      <c r="K274" s="35">
        <f t="shared" si="103"/>
        <v>51987</v>
      </c>
      <c r="L274" s="7">
        <f t="shared" si="98"/>
        <v>239</v>
      </c>
      <c r="M274" s="10">
        <f t="shared" si="85"/>
        <v>2522.71</v>
      </c>
      <c r="N274" s="10">
        <f t="shared" si="86"/>
        <v>2485.7165649867848</v>
      </c>
      <c r="O274" s="10">
        <f t="shared" si="99"/>
        <v>36.993435013215453</v>
      </c>
      <c r="P274" s="8">
        <f t="shared" si="100"/>
        <v>2502.1623131995684</v>
      </c>
      <c r="Q274" s="9">
        <f t="shared" si="87"/>
        <v>8.900000000000001E-2</v>
      </c>
      <c r="R274" s="9">
        <v>0</v>
      </c>
      <c r="S274" s="29">
        <f t="shared" si="88"/>
        <v>8.900000000000001E-2</v>
      </c>
      <c r="T274" s="70">
        <f t="shared" si="104"/>
        <v>51987</v>
      </c>
      <c r="U274" s="7">
        <f t="shared" si="89"/>
        <v>239</v>
      </c>
      <c r="V274" s="10">
        <f t="shared" si="90"/>
        <v>3573.22</v>
      </c>
      <c r="W274" s="10">
        <f t="shared" si="91"/>
        <v>3520.8156839894559</v>
      </c>
      <c r="X274" s="10">
        <f t="shared" si="92"/>
        <v>52.404316010543766</v>
      </c>
      <c r="Y274" s="8">
        <f t="shared" si="101"/>
        <v>3544.9347893422869</v>
      </c>
      <c r="Z274" s="9">
        <f t="shared" si="93"/>
        <v>6.9000000000000006E-2</v>
      </c>
      <c r="AA274" s="9">
        <f t="shared" si="94"/>
        <v>0.02</v>
      </c>
      <c r="AB274" s="29">
        <f t="shared" si="95"/>
        <v>8.900000000000001E-2</v>
      </c>
    </row>
    <row r="275" spans="2:28" ht="14.5" x14ac:dyDescent="0.35">
      <c r="B275" s="70">
        <f t="shared" si="102"/>
        <v>52018</v>
      </c>
      <c r="C275" s="38">
        <f t="shared" si="79"/>
        <v>240</v>
      </c>
      <c r="D275" s="10">
        <f t="shared" si="80"/>
        <v>2522.7199999999998</v>
      </c>
      <c r="E275" s="10">
        <f t="shared" si="81"/>
        <v>2502.1623131995684</v>
      </c>
      <c r="F275" s="10">
        <f t="shared" si="82"/>
        <v>18.557703822896801</v>
      </c>
      <c r="G275" s="8">
        <f t="shared" si="96"/>
        <v>0</v>
      </c>
      <c r="H275" s="9">
        <f t="shared" si="83"/>
        <v>8.900000000000001E-2</v>
      </c>
      <c r="I275" s="9">
        <f t="shared" si="97"/>
        <v>0</v>
      </c>
      <c r="J275" s="104">
        <f t="shared" si="84"/>
        <v>8.900000000000001E-2</v>
      </c>
      <c r="K275" s="35">
        <f t="shared" si="103"/>
        <v>52018</v>
      </c>
      <c r="L275" s="7">
        <f t="shared" si="98"/>
        <v>240</v>
      </c>
      <c r="M275" s="10">
        <f t="shared" si="85"/>
        <v>2522.7199999999998</v>
      </c>
      <c r="N275" s="10">
        <f t="shared" si="86"/>
        <v>2502.1623131995684</v>
      </c>
      <c r="O275" s="10">
        <f t="shared" si="99"/>
        <v>18.557703822896801</v>
      </c>
      <c r="P275" s="8">
        <f t="shared" si="100"/>
        <v>0</v>
      </c>
      <c r="Q275" s="9">
        <f t="shared" si="87"/>
        <v>8.900000000000001E-2</v>
      </c>
      <c r="R275" s="9">
        <v>0</v>
      </c>
      <c r="S275" s="29">
        <f t="shared" si="88"/>
        <v>8.900000000000001E-2</v>
      </c>
      <c r="T275" s="70">
        <f t="shared" si="104"/>
        <v>52018</v>
      </c>
      <c r="U275" s="7">
        <f t="shared" si="89"/>
        <v>240</v>
      </c>
      <c r="V275" s="10">
        <f t="shared" si="90"/>
        <v>3573.23</v>
      </c>
      <c r="W275" s="10">
        <f t="shared" si="91"/>
        <v>3544.9347893422869</v>
      </c>
      <c r="X275" s="10">
        <f t="shared" si="92"/>
        <v>26.291599687621964</v>
      </c>
      <c r="Y275" s="8">
        <f t="shared" si="101"/>
        <v>0</v>
      </c>
      <c r="Z275" s="9">
        <f t="shared" si="93"/>
        <v>6.9000000000000006E-2</v>
      </c>
      <c r="AA275" s="9">
        <f t="shared" si="94"/>
        <v>0.02</v>
      </c>
      <c r="AB275" s="29">
        <f t="shared" si="95"/>
        <v>8.900000000000001E-2</v>
      </c>
    </row>
    <row r="276" spans="2:28" ht="14.5" x14ac:dyDescent="0.35">
      <c r="B276" s="70" t="str">
        <f t="shared" si="102"/>
        <v/>
      </c>
      <c r="C276" s="38" t="str">
        <f t="shared" si="79"/>
        <v/>
      </c>
      <c r="D276" s="10" t="str">
        <f t="shared" si="80"/>
        <v/>
      </c>
      <c r="E276" s="10" t="str">
        <f t="shared" si="81"/>
        <v/>
      </c>
      <c r="F276" s="10" t="str">
        <f t="shared" si="82"/>
        <v/>
      </c>
      <c r="G276" s="8" t="str">
        <f t="shared" si="96"/>
        <v/>
      </c>
      <c r="H276" s="9" t="str">
        <f t="shared" si="83"/>
        <v/>
      </c>
      <c r="I276" s="9" t="str">
        <f t="shared" si="97"/>
        <v/>
      </c>
      <c r="J276" s="104" t="str">
        <f t="shared" si="84"/>
        <v/>
      </c>
      <c r="K276" s="35" t="str">
        <f t="shared" si="103"/>
        <v/>
      </c>
      <c r="L276" s="7" t="str">
        <f t="shared" si="98"/>
        <v/>
      </c>
      <c r="M276" s="10" t="str">
        <f t="shared" si="85"/>
        <v/>
      </c>
      <c r="N276" s="10" t="str">
        <f t="shared" si="86"/>
        <v/>
      </c>
      <c r="O276" s="10" t="str">
        <f t="shared" si="99"/>
        <v/>
      </c>
      <c r="P276" s="8" t="str">
        <f t="shared" si="100"/>
        <v/>
      </c>
      <c r="Q276" s="9" t="str">
        <f t="shared" si="87"/>
        <v/>
      </c>
      <c r="R276" s="9">
        <v>0</v>
      </c>
      <c r="S276" s="29" t="str">
        <f t="shared" si="88"/>
        <v/>
      </c>
      <c r="T276" s="70" t="str">
        <f t="shared" si="104"/>
        <v/>
      </c>
      <c r="U276" s="7" t="str">
        <f t="shared" si="89"/>
        <v/>
      </c>
      <c r="V276" s="10" t="str">
        <f t="shared" si="90"/>
        <v/>
      </c>
      <c r="W276" s="10" t="str">
        <f t="shared" si="91"/>
        <v/>
      </c>
      <c r="X276" s="10" t="str">
        <f t="shared" si="92"/>
        <v/>
      </c>
      <c r="Y276" s="8" t="str">
        <f t="shared" si="101"/>
        <v/>
      </c>
      <c r="Z276" s="9" t="str">
        <f t="shared" si="93"/>
        <v/>
      </c>
      <c r="AA276" s="9" t="str">
        <f t="shared" si="94"/>
        <v/>
      </c>
      <c r="AB276" s="29" t="str">
        <f t="shared" si="95"/>
        <v/>
      </c>
    </row>
    <row r="277" spans="2:28" ht="14.5" x14ac:dyDescent="0.35">
      <c r="B277" s="70" t="str">
        <f t="shared" si="102"/>
        <v/>
      </c>
      <c r="C277" s="38" t="str">
        <f t="shared" si="79"/>
        <v/>
      </c>
      <c r="D277" s="10" t="str">
        <f t="shared" si="80"/>
        <v/>
      </c>
      <c r="E277" s="10" t="str">
        <f t="shared" si="81"/>
        <v/>
      </c>
      <c r="F277" s="10" t="str">
        <f t="shared" si="82"/>
        <v/>
      </c>
      <c r="G277" s="8" t="str">
        <f t="shared" si="96"/>
        <v/>
      </c>
      <c r="H277" s="9" t="str">
        <f t="shared" si="83"/>
        <v/>
      </c>
      <c r="I277" s="9" t="str">
        <f t="shared" si="97"/>
        <v/>
      </c>
      <c r="J277" s="104" t="str">
        <f t="shared" si="84"/>
        <v/>
      </c>
      <c r="K277" s="35" t="str">
        <f t="shared" si="103"/>
        <v/>
      </c>
      <c r="L277" s="7" t="str">
        <f t="shared" si="98"/>
        <v/>
      </c>
      <c r="M277" s="10" t="str">
        <f t="shared" si="85"/>
        <v/>
      </c>
      <c r="N277" s="10" t="str">
        <f t="shared" si="86"/>
        <v/>
      </c>
      <c r="O277" s="10" t="str">
        <f t="shared" si="99"/>
        <v/>
      </c>
      <c r="P277" s="8" t="str">
        <f t="shared" si="100"/>
        <v/>
      </c>
      <c r="Q277" s="9" t="str">
        <f t="shared" si="87"/>
        <v/>
      </c>
      <c r="R277" s="9">
        <v>0</v>
      </c>
      <c r="S277" s="29" t="str">
        <f t="shared" si="88"/>
        <v/>
      </c>
      <c r="T277" s="70" t="str">
        <f t="shared" si="104"/>
        <v/>
      </c>
      <c r="U277" s="7" t="str">
        <f t="shared" si="89"/>
        <v/>
      </c>
      <c r="V277" s="10" t="str">
        <f t="shared" si="90"/>
        <v/>
      </c>
      <c r="W277" s="10" t="str">
        <f t="shared" si="91"/>
        <v/>
      </c>
      <c r="X277" s="10" t="str">
        <f t="shared" si="92"/>
        <v/>
      </c>
      <c r="Y277" s="8" t="str">
        <f t="shared" si="101"/>
        <v/>
      </c>
      <c r="Z277" s="9" t="str">
        <f t="shared" si="93"/>
        <v/>
      </c>
      <c r="AA277" s="9" t="str">
        <f t="shared" si="94"/>
        <v/>
      </c>
      <c r="AB277" s="29" t="str">
        <f t="shared" si="95"/>
        <v/>
      </c>
    </row>
    <row r="278" spans="2:28" ht="14.5" x14ac:dyDescent="0.35">
      <c r="B278" s="70" t="str">
        <f t="shared" si="102"/>
        <v/>
      </c>
      <c r="C278" s="38" t="str">
        <f t="shared" si="79"/>
        <v/>
      </c>
      <c r="D278" s="10" t="str">
        <f t="shared" si="80"/>
        <v/>
      </c>
      <c r="E278" s="10" t="str">
        <f t="shared" si="81"/>
        <v/>
      </c>
      <c r="F278" s="10" t="str">
        <f t="shared" si="82"/>
        <v/>
      </c>
      <c r="G278" s="8" t="str">
        <f t="shared" si="96"/>
        <v/>
      </c>
      <c r="H278" s="9" t="str">
        <f t="shared" si="83"/>
        <v/>
      </c>
      <c r="I278" s="9" t="str">
        <f t="shared" si="97"/>
        <v/>
      </c>
      <c r="J278" s="104" t="str">
        <f t="shared" si="84"/>
        <v/>
      </c>
      <c r="K278" s="35" t="str">
        <f t="shared" si="103"/>
        <v/>
      </c>
      <c r="L278" s="7" t="str">
        <f t="shared" si="98"/>
        <v/>
      </c>
      <c r="M278" s="10" t="str">
        <f t="shared" si="85"/>
        <v/>
      </c>
      <c r="N278" s="10" t="str">
        <f t="shared" si="86"/>
        <v/>
      </c>
      <c r="O278" s="10" t="str">
        <f t="shared" si="99"/>
        <v/>
      </c>
      <c r="P278" s="8" t="str">
        <f t="shared" si="100"/>
        <v/>
      </c>
      <c r="Q278" s="9" t="str">
        <f t="shared" si="87"/>
        <v/>
      </c>
      <c r="R278" s="9">
        <v>0</v>
      </c>
      <c r="S278" s="29" t="str">
        <f t="shared" si="88"/>
        <v/>
      </c>
      <c r="T278" s="70" t="str">
        <f t="shared" si="104"/>
        <v/>
      </c>
      <c r="U278" s="7" t="str">
        <f t="shared" si="89"/>
        <v/>
      </c>
      <c r="V278" s="10" t="str">
        <f t="shared" si="90"/>
        <v/>
      </c>
      <c r="W278" s="10" t="str">
        <f t="shared" si="91"/>
        <v/>
      </c>
      <c r="X278" s="10" t="str">
        <f t="shared" si="92"/>
        <v/>
      </c>
      <c r="Y278" s="8" t="str">
        <f t="shared" si="101"/>
        <v/>
      </c>
      <c r="Z278" s="9" t="str">
        <f t="shared" si="93"/>
        <v/>
      </c>
      <c r="AA278" s="9" t="str">
        <f t="shared" si="94"/>
        <v/>
      </c>
      <c r="AB278" s="29" t="str">
        <f t="shared" si="95"/>
        <v/>
      </c>
    </row>
    <row r="279" spans="2:28" ht="14.5" x14ac:dyDescent="0.35">
      <c r="B279" s="70" t="str">
        <f t="shared" si="102"/>
        <v/>
      </c>
      <c r="C279" s="38" t="str">
        <f t="shared" si="79"/>
        <v/>
      </c>
      <c r="D279" s="10" t="str">
        <f t="shared" si="80"/>
        <v/>
      </c>
      <c r="E279" s="10" t="str">
        <f t="shared" si="81"/>
        <v/>
      </c>
      <c r="F279" s="10" t="str">
        <f t="shared" si="82"/>
        <v/>
      </c>
      <c r="G279" s="8" t="str">
        <f t="shared" si="96"/>
        <v/>
      </c>
      <c r="H279" s="9" t="str">
        <f t="shared" si="83"/>
        <v/>
      </c>
      <c r="I279" s="9" t="str">
        <f t="shared" si="97"/>
        <v/>
      </c>
      <c r="J279" s="104" t="str">
        <f t="shared" si="84"/>
        <v/>
      </c>
      <c r="K279" s="35" t="str">
        <f t="shared" si="103"/>
        <v/>
      </c>
      <c r="L279" s="7" t="str">
        <f t="shared" si="98"/>
        <v/>
      </c>
      <c r="M279" s="10" t="str">
        <f t="shared" si="85"/>
        <v/>
      </c>
      <c r="N279" s="10" t="str">
        <f t="shared" si="86"/>
        <v/>
      </c>
      <c r="O279" s="10" t="str">
        <f t="shared" si="99"/>
        <v/>
      </c>
      <c r="P279" s="8" t="str">
        <f t="shared" si="100"/>
        <v/>
      </c>
      <c r="Q279" s="9" t="str">
        <f t="shared" si="87"/>
        <v/>
      </c>
      <c r="R279" s="9">
        <v>0</v>
      </c>
      <c r="S279" s="29" t="str">
        <f t="shared" si="88"/>
        <v/>
      </c>
      <c r="T279" s="70" t="str">
        <f t="shared" si="104"/>
        <v/>
      </c>
      <c r="U279" s="7" t="str">
        <f t="shared" si="89"/>
        <v/>
      </c>
      <c r="V279" s="10" t="str">
        <f t="shared" si="90"/>
        <v/>
      </c>
      <c r="W279" s="10" t="str">
        <f t="shared" si="91"/>
        <v/>
      </c>
      <c r="X279" s="10" t="str">
        <f t="shared" si="92"/>
        <v/>
      </c>
      <c r="Y279" s="8" t="str">
        <f t="shared" si="101"/>
        <v/>
      </c>
      <c r="Z279" s="9" t="str">
        <f t="shared" si="93"/>
        <v/>
      </c>
      <c r="AA279" s="9" t="str">
        <f t="shared" si="94"/>
        <v/>
      </c>
      <c r="AB279" s="29" t="str">
        <f t="shared" si="95"/>
        <v/>
      </c>
    </row>
    <row r="280" spans="2:28" ht="14.5" x14ac:dyDescent="0.35">
      <c r="B280" s="70" t="str">
        <f t="shared" si="102"/>
        <v/>
      </c>
      <c r="C280" s="38" t="str">
        <f t="shared" si="79"/>
        <v/>
      </c>
      <c r="D280" s="10" t="str">
        <f t="shared" si="80"/>
        <v/>
      </c>
      <c r="E280" s="10" t="str">
        <f t="shared" si="81"/>
        <v/>
      </c>
      <c r="F280" s="10" t="str">
        <f t="shared" si="82"/>
        <v/>
      </c>
      <c r="G280" s="8" t="str">
        <f t="shared" si="96"/>
        <v/>
      </c>
      <c r="H280" s="9" t="str">
        <f t="shared" si="83"/>
        <v/>
      </c>
      <c r="I280" s="9" t="str">
        <f t="shared" si="97"/>
        <v/>
      </c>
      <c r="J280" s="104" t="str">
        <f t="shared" si="84"/>
        <v/>
      </c>
      <c r="K280" s="35" t="str">
        <f t="shared" si="103"/>
        <v/>
      </c>
      <c r="L280" s="7" t="str">
        <f t="shared" si="98"/>
        <v/>
      </c>
      <c r="M280" s="10" t="str">
        <f t="shared" si="85"/>
        <v/>
      </c>
      <c r="N280" s="10" t="str">
        <f t="shared" si="86"/>
        <v/>
      </c>
      <c r="O280" s="10" t="str">
        <f t="shared" si="99"/>
        <v/>
      </c>
      <c r="P280" s="8" t="str">
        <f t="shared" si="100"/>
        <v/>
      </c>
      <c r="Q280" s="9" t="str">
        <f t="shared" si="87"/>
        <v/>
      </c>
      <c r="R280" s="9">
        <v>0</v>
      </c>
      <c r="S280" s="29" t="str">
        <f t="shared" si="88"/>
        <v/>
      </c>
      <c r="T280" s="70" t="str">
        <f t="shared" si="104"/>
        <v/>
      </c>
      <c r="U280" s="7" t="str">
        <f t="shared" si="89"/>
        <v/>
      </c>
      <c r="V280" s="10" t="str">
        <f t="shared" si="90"/>
        <v/>
      </c>
      <c r="W280" s="10" t="str">
        <f t="shared" si="91"/>
        <v/>
      </c>
      <c r="X280" s="10" t="str">
        <f t="shared" si="92"/>
        <v/>
      </c>
      <c r="Y280" s="8" t="str">
        <f t="shared" si="101"/>
        <v/>
      </c>
      <c r="Z280" s="9" t="str">
        <f t="shared" si="93"/>
        <v/>
      </c>
      <c r="AA280" s="9" t="str">
        <f t="shared" si="94"/>
        <v/>
      </c>
      <c r="AB280" s="29" t="str">
        <f t="shared" si="95"/>
        <v/>
      </c>
    </row>
    <row r="281" spans="2:28" ht="14.5" x14ac:dyDescent="0.35">
      <c r="B281" s="70" t="str">
        <f t="shared" si="102"/>
        <v/>
      </c>
      <c r="C281" s="38" t="str">
        <f t="shared" si="79"/>
        <v/>
      </c>
      <c r="D281" s="10" t="str">
        <f t="shared" si="80"/>
        <v/>
      </c>
      <c r="E281" s="10" t="str">
        <f t="shared" si="81"/>
        <v/>
      </c>
      <c r="F281" s="10" t="str">
        <f t="shared" si="82"/>
        <v/>
      </c>
      <c r="G281" s="8" t="str">
        <f t="shared" si="96"/>
        <v/>
      </c>
      <c r="H281" s="9" t="str">
        <f t="shared" si="83"/>
        <v/>
      </c>
      <c r="I281" s="9" t="str">
        <f t="shared" si="97"/>
        <v/>
      </c>
      <c r="J281" s="104" t="str">
        <f t="shared" si="84"/>
        <v/>
      </c>
      <c r="K281" s="35" t="str">
        <f t="shared" si="103"/>
        <v/>
      </c>
      <c r="L281" s="7" t="str">
        <f t="shared" si="98"/>
        <v/>
      </c>
      <c r="M281" s="10" t="str">
        <f t="shared" si="85"/>
        <v/>
      </c>
      <c r="N281" s="10" t="str">
        <f t="shared" si="86"/>
        <v/>
      </c>
      <c r="O281" s="10" t="str">
        <f t="shared" si="99"/>
        <v/>
      </c>
      <c r="P281" s="8" t="str">
        <f t="shared" si="100"/>
        <v/>
      </c>
      <c r="Q281" s="9" t="str">
        <f t="shared" si="87"/>
        <v/>
      </c>
      <c r="R281" s="9">
        <v>0</v>
      </c>
      <c r="S281" s="29" t="str">
        <f t="shared" si="88"/>
        <v/>
      </c>
      <c r="T281" s="70" t="str">
        <f t="shared" si="104"/>
        <v/>
      </c>
      <c r="U281" s="7" t="str">
        <f t="shared" si="89"/>
        <v/>
      </c>
      <c r="V281" s="10" t="str">
        <f t="shared" si="90"/>
        <v/>
      </c>
      <c r="W281" s="10" t="str">
        <f t="shared" si="91"/>
        <v/>
      </c>
      <c r="X281" s="10" t="str">
        <f t="shared" si="92"/>
        <v/>
      </c>
      <c r="Y281" s="8" t="str">
        <f t="shared" si="101"/>
        <v/>
      </c>
      <c r="Z281" s="9" t="str">
        <f t="shared" si="93"/>
        <v/>
      </c>
      <c r="AA281" s="9" t="str">
        <f t="shared" si="94"/>
        <v/>
      </c>
      <c r="AB281" s="29" t="str">
        <f t="shared" si="95"/>
        <v/>
      </c>
    </row>
    <row r="282" spans="2:28" ht="14.5" x14ac:dyDescent="0.35">
      <c r="B282" s="70" t="str">
        <f t="shared" si="102"/>
        <v/>
      </c>
      <c r="C282" s="38" t="str">
        <f t="shared" si="79"/>
        <v/>
      </c>
      <c r="D282" s="10" t="str">
        <f t="shared" si="80"/>
        <v/>
      </c>
      <c r="E282" s="10" t="str">
        <f t="shared" si="81"/>
        <v/>
      </c>
      <c r="F282" s="10" t="str">
        <f t="shared" si="82"/>
        <v/>
      </c>
      <c r="G282" s="8" t="str">
        <f t="shared" si="96"/>
        <v/>
      </c>
      <c r="H282" s="9" t="str">
        <f t="shared" si="83"/>
        <v/>
      </c>
      <c r="I282" s="9" t="str">
        <f t="shared" si="97"/>
        <v/>
      </c>
      <c r="J282" s="104" t="str">
        <f t="shared" si="84"/>
        <v/>
      </c>
      <c r="K282" s="35" t="str">
        <f t="shared" si="103"/>
        <v/>
      </c>
      <c r="L282" s="7" t="str">
        <f t="shared" si="98"/>
        <v/>
      </c>
      <c r="M282" s="10" t="str">
        <f t="shared" si="85"/>
        <v/>
      </c>
      <c r="N282" s="10" t="str">
        <f t="shared" si="86"/>
        <v/>
      </c>
      <c r="O282" s="10" t="str">
        <f t="shared" si="99"/>
        <v/>
      </c>
      <c r="P282" s="8" t="str">
        <f t="shared" si="100"/>
        <v/>
      </c>
      <c r="Q282" s="9" t="str">
        <f t="shared" si="87"/>
        <v/>
      </c>
      <c r="R282" s="9">
        <v>0</v>
      </c>
      <c r="S282" s="29" t="str">
        <f t="shared" si="88"/>
        <v/>
      </c>
      <c r="T282" s="70" t="str">
        <f t="shared" si="104"/>
        <v/>
      </c>
      <c r="U282" s="7" t="str">
        <f t="shared" si="89"/>
        <v/>
      </c>
      <c r="V282" s="10" t="str">
        <f t="shared" si="90"/>
        <v/>
      </c>
      <c r="W282" s="10" t="str">
        <f t="shared" si="91"/>
        <v/>
      </c>
      <c r="X282" s="10" t="str">
        <f t="shared" si="92"/>
        <v/>
      </c>
      <c r="Y282" s="8" t="str">
        <f t="shared" si="101"/>
        <v/>
      </c>
      <c r="Z282" s="9" t="str">
        <f t="shared" si="93"/>
        <v/>
      </c>
      <c r="AA282" s="9" t="str">
        <f t="shared" si="94"/>
        <v/>
      </c>
      <c r="AB282" s="29" t="str">
        <f t="shared" si="95"/>
        <v/>
      </c>
    </row>
    <row r="283" spans="2:28" ht="14.5" x14ac:dyDescent="0.35">
      <c r="B283" s="70" t="str">
        <f t="shared" si="102"/>
        <v/>
      </c>
      <c r="C283" s="38" t="str">
        <f t="shared" si="79"/>
        <v/>
      </c>
      <c r="D283" s="10" t="str">
        <f t="shared" si="80"/>
        <v/>
      </c>
      <c r="E283" s="10" t="str">
        <f t="shared" si="81"/>
        <v/>
      </c>
      <c r="F283" s="10" t="str">
        <f t="shared" si="82"/>
        <v/>
      </c>
      <c r="G283" s="8" t="str">
        <f t="shared" si="96"/>
        <v/>
      </c>
      <c r="H283" s="9" t="str">
        <f t="shared" si="83"/>
        <v/>
      </c>
      <c r="I283" s="9" t="str">
        <f t="shared" si="97"/>
        <v/>
      </c>
      <c r="J283" s="104" t="str">
        <f t="shared" si="84"/>
        <v/>
      </c>
      <c r="K283" s="35" t="str">
        <f t="shared" si="103"/>
        <v/>
      </c>
      <c r="L283" s="7" t="str">
        <f t="shared" si="98"/>
        <v/>
      </c>
      <c r="M283" s="10" t="str">
        <f t="shared" si="85"/>
        <v/>
      </c>
      <c r="N283" s="10" t="str">
        <f t="shared" si="86"/>
        <v/>
      </c>
      <c r="O283" s="10" t="str">
        <f t="shared" si="99"/>
        <v/>
      </c>
      <c r="P283" s="8" t="str">
        <f t="shared" si="100"/>
        <v/>
      </c>
      <c r="Q283" s="9" t="str">
        <f t="shared" si="87"/>
        <v/>
      </c>
      <c r="R283" s="9">
        <v>0</v>
      </c>
      <c r="S283" s="29" t="str">
        <f t="shared" si="88"/>
        <v/>
      </c>
      <c r="T283" s="70" t="str">
        <f t="shared" si="104"/>
        <v/>
      </c>
      <c r="U283" s="7" t="str">
        <f t="shared" si="89"/>
        <v/>
      </c>
      <c r="V283" s="10" t="str">
        <f t="shared" si="90"/>
        <v/>
      </c>
      <c r="W283" s="10" t="str">
        <f t="shared" si="91"/>
        <v/>
      </c>
      <c r="X283" s="10" t="str">
        <f t="shared" si="92"/>
        <v/>
      </c>
      <c r="Y283" s="8" t="str">
        <f t="shared" si="101"/>
        <v/>
      </c>
      <c r="Z283" s="9" t="str">
        <f t="shared" si="93"/>
        <v/>
      </c>
      <c r="AA283" s="9" t="str">
        <f t="shared" si="94"/>
        <v/>
      </c>
      <c r="AB283" s="29" t="str">
        <f t="shared" si="95"/>
        <v/>
      </c>
    </row>
    <row r="284" spans="2:28" ht="14.5" x14ac:dyDescent="0.35">
      <c r="B284" s="70" t="str">
        <f t="shared" si="102"/>
        <v/>
      </c>
      <c r="C284" s="38" t="str">
        <f t="shared" si="79"/>
        <v/>
      </c>
      <c r="D284" s="10" t="str">
        <f t="shared" si="80"/>
        <v/>
      </c>
      <c r="E284" s="10" t="str">
        <f t="shared" si="81"/>
        <v/>
      </c>
      <c r="F284" s="10" t="str">
        <f t="shared" si="82"/>
        <v/>
      </c>
      <c r="G284" s="8" t="str">
        <f t="shared" si="96"/>
        <v/>
      </c>
      <c r="H284" s="9" t="str">
        <f t="shared" si="83"/>
        <v/>
      </c>
      <c r="I284" s="9" t="str">
        <f t="shared" si="97"/>
        <v/>
      </c>
      <c r="J284" s="104" t="str">
        <f t="shared" si="84"/>
        <v/>
      </c>
      <c r="K284" s="35" t="str">
        <f t="shared" si="103"/>
        <v/>
      </c>
      <c r="L284" s="7" t="str">
        <f t="shared" si="98"/>
        <v/>
      </c>
      <c r="M284" s="10" t="str">
        <f t="shared" si="85"/>
        <v/>
      </c>
      <c r="N284" s="10" t="str">
        <f t="shared" si="86"/>
        <v/>
      </c>
      <c r="O284" s="10" t="str">
        <f t="shared" si="99"/>
        <v/>
      </c>
      <c r="P284" s="8" t="str">
        <f t="shared" si="100"/>
        <v/>
      </c>
      <c r="Q284" s="9" t="str">
        <f t="shared" si="87"/>
        <v/>
      </c>
      <c r="R284" s="9">
        <v>0</v>
      </c>
      <c r="S284" s="29" t="str">
        <f t="shared" si="88"/>
        <v/>
      </c>
      <c r="T284" s="70" t="str">
        <f t="shared" si="104"/>
        <v/>
      </c>
      <c r="U284" s="7" t="str">
        <f t="shared" si="89"/>
        <v/>
      </c>
      <c r="V284" s="10" t="str">
        <f t="shared" si="90"/>
        <v/>
      </c>
      <c r="W284" s="10" t="str">
        <f t="shared" si="91"/>
        <v/>
      </c>
      <c r="X284" s="10" t="str">
        <f t="shared" si="92"/>
        <v/>
      </c>
      <c r="Y284" s="8" t="str">
        <f t="shared" si="101"/>
        <v/>
      </c>
      <c r="Z284" s="9" t="str">
        <f t="shared" si="93"/>
        <v/>
      </c>
      <c r="AA284" s="9" t="str">
        <f t="shared" si="94"/>
        <v/>
      </c>
      <c r="AB284" s="29" t="str">
        <f t="shared" si="95"/>
        <v/>
      </c>
    </row>
    <row r="285" spans="2:28" ht="14.5" x14ac:dyDescent="0.35">
      <c r="B285" s="70" t="str">
        <f t="shared" si="102"/>
        <v/>
      </c>
      <c r="C285" s="38" t="str">
        <f t="shared" si="79"/>
        <v/>
      </c>
      <c r="D285" s="10" t="str">
        <f t="shared" si="80"/>
        <v/>
      </c>
      <c r="E285" s="10" t="str">
        <f t="shared" si="81"/>
        <v/>
      </c>
      <c r="F285" s="10" t="str">
        <f t="shared" si="82"/>
        <v/>
      </c>
      <c r="G285" s="8" t="str">
        <f t="shared" si="96"/>
        <v/>
      </c>
      <c r="H285" s="9" t="str">
        <f t="shared" si="83"/>
        <v/>
      </c>
      <c r="I285" s="9" t="str">
        <f t="shared" si="97"/>
        <v/>
      </c>
      <c r="J285" s="104" t="str">
        <f t="shared" si="84"/>
        <v/>
      </c>
      <c r="K285" s="35" t="str">
        <f t="shared" si="103"/>
        <v/>
      </c>
      <c r="L285" s="7" t="str">
        <f t="shared" si="98"/>
        <v/>
      </c>
      <c r="M285" s="10" t="str">
        <f t="shared" si="85"/>
        <v/>
      </c>
      <c r="N285" s="10" t="str">
        <f t="shared" si="86"/>
        <v/>
      </c>
      <c r="O285" s="10" t="str">
        <f t="shared" si="99"/>
        <v/>
      </c>
      <c r="P285" s="8" t="str">
        <f t="shared" si="100"/>
        <v/>
      </c>
      <c r="Q285" s="9" t="str">
        <f t="shared" si="87"/>
        <v/>
      </c>
      <c r="R285" s="9">
        <v>0</v>
      </c>
      <c r="S285" s="29" t="str">
        <f t="shared" si="88"/>
        <v/>
      </c>
      <c r="T285" s="70" t="str">
        <f t="shared" si="104"/>
        <v/>
      </c>
      <c r="U285" s="7" t="str">
        <f t="shared" si="89"/>
        <v/>
      </c>
      <c r="V285" s="10" t="str">
        <f t="shared" si="90"/>
        <v/>
      </c>
      <c r="W285" s="10" t="str">
        <f t="shared" si="91"/>
        <v/>
      </c>
      <c r="X285" s="10" t="str">
        <f t="shared" si="92"/>
        <v/>
      </c>
      <c r="Y285" s="8" t="str">
        <f t="shared" si="101"/>
        <v/>
      </c>
      <c r="Z285" s="9" t="str">
        <f t="shared" si="93"/>
        <v/>
      </c>
      <c r="AA285" s="9" t="str">
        <f t="shared" si="94"/>
        <v/>
      </c>
      <c r="AB285" s="29" t="str">
        <f t="shared" si="95"/>
        <v/>
      </c>
    </row>
    <row r="286" spans="2:28" ht="14.5" x14ac:dyDescent="0.35">
      <c r="B286" s="70" t="str">
        <f t="shared" si="102"/>
        <v/>
      </c>
      <c r="C286" s="38" t="str">
        <f t="shared" si="79"/>
        <v/>
      </c>
      <c r="D286" s="10" t="str">
        <f t="shared" si="80"/>
        <v/>
      </c>
      <c r="E286" s="10" t="str">
        <f t="shared" si="81"/>
        <v/>
      </c>
      <c r="F286" s="10" t="str">
        <f t="shared" si="82"/>
        <v/>
      </c>
      <c r="G286" s="8" t="str">
        <f t="shared" si="96"/>
        <v/>
      </c>
      <c r="H286" s="9" t="str">
        <f t="shared" si="83"/>
        <v/>
      </c>
      <c r="I286" s="9" t="str">
        <f t="shared" si="97"/>
        <v/>
      </c>
      <c r="J286" s="104" t="str">
        <f t="shared" si="84"/>
        <v/>
      </c>
      <c r="K286" s="35" t="str">
        <f t="shared" si="103"/>
        <v/>
      </c>
      <c r="L286" s="7" t="str">
        <f t="shared" si="98"/>
        <v/>
      </c>
      <c r="M286" s="10" t="str">
        <f t="shared" si="85"/>
        <v/>
      </c>
      <c r="N286" s="10" t="str">
        <f t="shared" si="86"/>
        <v/>
      </c>
      <c r="O286" s="10" t="str">
        <f t="shared" si="99"/>
        <v/>
      </c>
      <c r="P286" s="8" t="str">
        <f t="shared" si="100"/>
        <v/>
      </c>
      <c r="Q286" s="9" t="str">
        <f t="shared" si="87"/>
        <v/>
      </c>
      <c r="R286" s="9">
        <v>0</v>
      </c>
      <c r="S286" s="29" t="str">
        <f t="shared" si="88"/>
        <v/>
      </c>
      <c r="T286" s="70" t="str">
        <f t="shared" si="104"/>
        <v/>
      </c>
      <c r="U286" s="7" t="str">
        <f t="shared" si="89"/>
        <v/>
      </c>
      <c r="V286" s="10" t="str">
        <f t="shared" si="90"/>
        <v/>
      </c>
      <c r="W286" s="10" t="str">
        <f t="shared" si="91"/>
        <v/>
      </c>
      <c r="X286" s="10" t="str">
        <f t="shared" si="92"/>
        <v/>
      </c>
      <c r="Y286" s="8" t="str">
        <f t="shared" si="101"/>
        <v/>
      </c>
      <c r="Z286" s="9" t="str">
        <f t="shared" si="93"/>
        <v/>
      </c>
      <c r="AA286" s="9" t="str">
        <f t="shared" si="94"/>
        <v/>
      </c>
      <c r="AB286" s="29" t="str">
        <f t="shared" si="95"/>
        <v/>
      </c>
    </row>
    <row r="287" spans="2:28" ht="14.5" x14ac:dyDescent="0.35">
      <c r="B287" s="70" t="str">
        <f t="shared" si="102"/>
        <v/>
      </c>
      <c r="C287" s="38" t="str">
        <f t="shared" si="79"/>
        <v/>
      </c>
      <c r="D287" s="10" t="str">
        <f t="shared" si="80"/>
        <v/>
      </c>
      <c r="E287" s="10" t="str">
        <f t="shared" si="81"/>
        <v/>
      </c>
      <c r="F287" s="10" t="str">
        <f t="shared" si="82"/>
        <v/>
      </c>
      <c r="G287" s="8" t="str">
        <f t="shared" si="96"/>
        <v/>
      </c>
      <c r="H287" s="9" t="str">
        <f t="shared" si="83"/>
        <v/>
      </c>
      <c r="I287" s="9" t="str">
        <f t="shared" si="97"/>
        <v/>
      </c>
      <c r="J287" s="104" t="str">
        <f t="shared" si="84"/>
        <v/>
      </c>
      <c r="K287" s="35" t="str">
        <f t="shared" si="103"/>
        <v/>
      </c>
      <c r="L287" s="7" t="str">
        <f t="shared" si="98"/>
        <v/>
      </c>
      <c r="M287" s="10" t="str">
        <f t="shared" si="85"/>
        <v/>
      </c>
      <c r="N287" s="10" t="str">
        <f t="shared" si="86"/>
        <v/>
      </c>
      <c r="O287" s="10" t="str">
        <f t="shared" si="99"/>
        <v/>
      </c>
      <c r="P287" s="8" t="str">
        <f t="shared" si="100"/>
        <v/>
      </c>
      <c r="Q287" s="9" t="str">
        <f t="shared" si="87"/>
        <v/>
      </c>
      <c r="R287" s="9">
        <v>0</v>
      </c>
      <c r="S287" s="29" t="str">
        <f t="shared" si="88"/>
        <v/>
      </c>
      <c r="T287" s="70" t="str">
        <f t="shared" si="104"/>
        <v/>
      </c>
      <c r="U287" s="7" t="str">
        <f t="shared" si="89"/>
        <v/>
      </c>
      <c r="V287" s="10" t="str">
        <f t="shared" si="90"/>
        <v/>
      </c>
      <c r="W287" s="10" t="str">
        <f t="shared" si="91"/>
        <v/>
      </c>
      <c r="X287" s="10" t="str">
        <f t="shared" si="92"/>
        <v/>
      </c>
      <c r="Y287" s="8" t="str">
        <f t="shared" si="101"/>
        <v/>
      </c>
      <c r="Z287" s="9" t="str">
        <f t="shared" si="93"/>
        <v/>
      </c>
      <c r="AA287" s="9" t="str">
        <f t="shared" si="94"/>
        <v/>
      </c>
      <c r="AB287" s="29" t="str">
        <f t="shared" si="95"/>
        <v/>
      </c>
    </row>
    <row r="288" spans="2:28" ht="14.5" x14ac:dyDescent="0.35">
      <c r="B288" s="70" t="str">
        <f t="shared" si="102"/>
        <v/>
      </c>
      <c r="C288" s="38" t="str">
        <f t="shared" si="79"/>
        <v/>
      </c>
      <c r="D288" s="10" t="str">
        <f t="shared" si="80"/>
        <v/>
      </c>
      <c r="E288" s="10" t="str">
        <f t="shared" si="81"/>
        <v/>
      </c>
      <c r="F288" s="10" t="str">
        <f t="shared" si="82"/>
        <v/>
      </c>
      <c r="G288" s="8" t="str">
        <f t="shared" si="96"/>
        <v/>
      </c>
      <c r="H288" s="9" t="str">
        <f t="shared" si="83"/>
        <v/>
      </c>
      <c r="I288" s="9" t="str">
        <f t="shared" si="97"/>
        <v/>
      </c>
      <c r="J288" s="104" t="str">
        <f t="shared" si="84"/>
        <v/>
      </c>
      <c r="K288" s="35" t="str">
        <f t="shared" si="103"/>
        <v/>
      </c>
      <c r="L288" s="7" t="str">
        <f t="shared" si="98"/>
        <v/>
      </c>
      <c r="M288" s="10" t="str">
        <f t="shared" si="85"/>
        <v/>
      </c>
      <c r="N288" s="10" t="str">
        <f t="shared" si="86"/>
        <v/>
      </c>
      <c r="O288" s="10" t="str">
        <f t="shared" si="99"/>
        <v/>
      </c>
      <c r="P288" s="8" t="str">
        <f t="shared" si="100"/>
        <v/>
      </c>
      <c r="Q288" s="9" t="str">
        <f t="shared" si="87"/>
        <v/>
      </c>
      <c r="R288" s="9">
        <v>0</v>
      </c>
      <c r="S288" s="29" t="str">
        <f t="shared" si="88"/>
        <v/>
      </c>
      <c r="T288" s="70" t="str">
        <f t="shared" si="104"/>
        <v/>
      </c>
      <c r="U288" s="7" t="str">
        <f t="shared" si="89"/>
        <v/>
      </c>
      <c r="V288" s="10" t="str">
        <f t="shared" si="90"/>
        <v/>
      </c>
      <c r="W288" s="10" t="str">
        <f t="shared" si="91"/>
        <v/>
      </c>
      <c r="X288" s="10" t="str">
        <f t="shared" si="92"/>
        <v/>
      </c>
      <c r="Y288" s="8" t="str">
        <f t="shared" si="101"/>
        <v/>
      </c>
      <c r="Z288" s="9" t="str">
        <f t="shared" si="93"/>
        <v/>
      </c>
      <c r="AA288" s="9" t="str">
        <f t="shared" si="94"/>
        <v/>
      </c>
      <c r="AB288" s="29" t="str">
        <f t="shared" si="95"/>
        <v/>
      </c>
    </row>
    <row r="289" spans="2:28" ht="14.5" x14ac:dyDescent="0.35">
      <c r="B289" s="70" t="str">
        <f t="shared" si="102"/>
        <v/>
      </c>
      <c r="C289" s="38" t="str">
        <f t="shared" si="79"/>
        <v/>
      </c>
      <c r="D289" s="10" t="str">
        <f t="shared" si="80"/>
        <v/>
      </c>
      <c r="E289" s="10" t="str">
        <f t="shared" si="81"/>
        <v/>
      </c>
      <c r="F289" s="10" t="str">
        <f t="shared" si="82"/>
        <v/>
      </c>
      <c r="G289" s="8" t="str">
        <f t="shared" si="96"/>
        <v/>
      </c>
      <c r="H289" s="9" t="str">
        <f t="shared" si="83"/>
        <v/>
      </c>
      <c r="I289" s="9" t="str">
        <f t="shared" si="97"/>
        <v/>
      </c>
      <c r="J289" s="104" t="str">
        <f t="shared" si="84"/>
        <v/>
      </c>
      <c r="K289" s="35" t="str">
        <f t="shared" si="103"/>
        <v/>
      </c>
      <c r="L289" s="7" t="str">
        <f t="shared" si="98"/>
        <v/>
      </c>
      <c r="M289" s="10" t="str">
        <f t="shared" si="85"/>
        <v/>
      </c>
      <c r="N289" s="10" t="str">
        <f t="shared" si="86"/>
        <v/>
      </c>
      <c r="O289" s="10" t="str">
        <f t="shared" si="99"/>
        <v/>
      </c>
      <c r="P289" s="8" t="str">
        <f t="shared" si="100"/>
        <v/>
      </c>
      <c r="Q289" s="9" t="str">
        <f t="shared" si="87"/>
        <v/>
      </c>
      <c r="R289" s="9">
        <v>0</v>
      </c>
      <c r="S289" s="29" t="str">
        <f t="shared" si="88"/>
        <v/>
      </c>
      <c r="T289" s="70" t="str">
        <f t="shared" si="104"/>
        <v/>
      </c>
      <c r="U289" s="7" t="str">
        <f t="shared" si="89"/>
        <v/>
      </c>
      <c r="V289" s="10" t="str">
        <f t="shared" si="90"/>
        <v/>
      </c>
      <c r="W289" s="10" t="str">
        <f t="shared" si="91"/>
        <v/>
      </c>
      <c r="X289" s="10" t="str">
        <f t="shared" si="92"/>
        <v/>
      </c>
      <c r="Y289" s="8" t="str">
        <f t="shared" si="101"/>
        <v/>
      </c>
      <c r="Z289" s="9" t="str">
        <f t="shared" si="93"/>
        <v/>
      </c>
      <c r="AA289" s="9" t="str">
        <f t="shared" si="94"/>
        <v/>
      </c>
      <c r="AB289" s="29" t="str">
        <f t="shared" si="95"/>
        <v/>
      </c>
    </row>
    <row r="290" spans="2:28" ht="14.5" x14ac:dyDescent="0.35">
      <c r="B290" s="70" t="str">
        <f t="shared" si="102"/>
        <v/>
      </c>
      <c r="C290" s="38" t="str">
        <f t="shared" si="79"/>
        <v/>
      </c>
      <c r="D290" s="10" t="str">
        <f t="shared" si="80"/>
        <v/>
      </c>
      <c r="E290" s="10" t="str">
        <f t="shared" si="81"/>
        <v/>
      </c>
      <c r="F290" s="10" t="str">
        <f t="shared" si="82"/>
        <v/>
      </c>
      <c r="G290" s="8" t="str">
        <f t="shared" si="96"/>
        <v/>
      </c>
      <c r="H290" s="9" t="str">
        <f t="shared" si="83"/>
        <v/>
      </c>
      <c r="I290" s="9" t="str">
        <f t="shared" si="97"/>
        <v/>
      </c>
      <c r="J290" s="104" t="str">
        <f t="shared" si="84"/>
        <v/>
      </c>
      <c r="K290" s="35" t="str">
        <f t="shared" si="103"/>
        <v/>
      </c>
      <c r="L290" s="7" t="str">
        <f t="shared" si="98"/>
        <v/>
      </c>
      <c r="M290" s="10" t="str">
        <f t="shared" si="85"/>
        <v/>
      </c>
      <c r="N290" s="10" t="str">
        <f t="shared" si="86"/>
        <v/>
      </c>
      <c r="O290" s="10" t="str">
        <f t="shared" si="99"/>
        <v/>
      </c>
      <c r="P290" s="8" t="str">
        <f t="shared" si="100"/>
        <v/>
      </c>
      <c r="Q290" s="9" t="str">
        <f t="shared" si="87"/>
        <v/>
      </c>
      <c r="R290" s="9">
        <v>0</v>
      </c>
      <c r="S290" s="29" t="str">
        <f t="shared" si="88"/>
        <v/>
      </c>
      <c r="T290" s="70" t="str">
        <f t="shared" si="104"/>
        <v/>
      </c>
      <c r="U290" s="7" t="str">
        <f t="shared" si="89"/>
        <v/>
      </c>
      <c r="V290" s="10" t="str">
        <f t="shared" si="90"/>
        <v/>
      </c>
      <c r="W290" s="10" t="str">
        <f t="shared" si="91"/>
        <v/>
      </c>
      <c r="X290" s="10" t="str">
        <f t="shared" si="92"/>
        <v/>
      </c>
      <c r="Y290" s="8" t="str">
        <f t="shared" si="101"/>
        <v/>
      </c>
      <c r="Z290" s="9" t="str">
        <f t="shared" si="93"/>
        <v/>
      </c>
      <c r="AA290" s="9" t="str">
        <f t="shared" si="94"/>
        <v/>
      </c>
      <c r="AB290" s="29" t="str">
        <f t="shared" si="95"/>
        <v/>
      </c>
    </row>
    <row r="291" spans="2:28" ht="14.5" x14ac:dyDescent="0.35">
      <c r="B291" s="70" t="str">
        <f t="shared" si="102"/>
        <v/>
      </c>
      <c r="C291" s="38" t="str">
        <f t="shared" si="79"/>
        <v/>
      </c>
      <c r="D291" s="10" t="str">
        <f t="shared" si="80"/>
        <v/>
      </c>
      <c r="E291" s="10" t="str">
        <f t="shared" si="81"/>
        <v/>
      </c>
      <c r="F291" s="10" t="str">
        <f t="shared" si="82"/>
        <v/>
      </c>
      <c r="G291" s="8" t="str">
        <f t="shared" si="96"/>
        <v/>
      </c>
      <c r="H291" s="9" t="str">
        <f t="shared" si="83"/>
        <v/>
      </c>
      <c r="I291" s="9" t="str">
        <f t="shared" si="97"/>
        <v/>
      </c>
      <c r="J291" s="104" t="str">
        <f t="shared" si="84"/>
        <v/>
      </c>
      <c r="K291" s="35" t="str">
        <f t="shared" si="103"/>
        <v/>
      </c>
      <c r="L291" s="7" t="str">
        <f t="shared" si="98"/>
        <v/>
      </c>
      <c r="M291" s="10" t="str">
        <f t="shared" si="85"/>
        <v/>
      </c>
      <c r="N291" s="10" t="str">
        <f t="shared" si="86"/>
        <v/>
      </c>
      <c r="O291" s="10" t="str">
        <f t="shared" si="99"/>
        <v/>
      </c>
      <c r="P291" s="8" t="str">
        <f t="shared" si="100"/>
        <v/>
      </c>
      <c r="Q291" s="9" t="str">
        <f t="shared" si="87"/>
        <v/>
      </c>
      <c r="R291" s="9">
        <v>0</v>
      </c>
      <c r="S291" s="29" t="str">
        <f t="shared" si="88"/>
        <v/>
      </c>
      <c r="T291" s="70" t="str">
        <f t="shared" si="104"/>
        <v/>
      </c>
      <c r="U291" s="7" t="str">
        <f t="shared" si="89"/>
        <v/>
      </c>
      <c r="V291" s="10" t="str">
        <f t="shared" si="90"/>
        <v/>
      </c>
      <c r="W291" s="10" t="str">
        <f t="shared" si="91"/>
        <v/>
      </c>
      <c r="X291" s="10" t="str">
        <f t="shared" si="92"/>
        <v/>
      </c>
      <c r="Y291" s="8" t="str">
        <f t="shared" si="101"/>
        <v/>
      </c>
      <c r="Z291" s="9" t="str">
        <f t="shared" si="93"/>
        <v/>
      </c>
      <c r="AA291" s="9" t="str">
        <f t="shared" si="94"/>
        <v/>
      </c>
      <c r="AB291" s="29" t="str">
        <f t="shared" si="95"/>
        <v/>
      </c>
    </row>
    <row r="292" spans="2:28" ht="14.5" x14ac:dyDescent="0.35">
      <c r="B292" s="70" t="str">
        <f t="shared" si="102"/>
        <v/>
      </c>
      <c r="C292" s="38" t="str">
        <f t="shared" ref="C292:C355" si="105">IFERROR(IF(C291+1&lt;=$G$7,C291+1,""),"")</f>
        <v/>
      </c>
      <c r="D292" s="10" t="str">
        <f t="shared" ref="D292:D355" si="106">IF(C292&lt;&gt;"",ROUND(IF(AND($G$19="raty równe",C292&gt;120),-PMT(J292/12,$G$7-C291,G291,2),E292+F292),2),"")</f>
        <v/>
      </c>
      <c r="E292" s="10" t="str">
        <f t="shared" ref="E292:E355" si="107">IF(C292&lt;&gt;"",IF(OR($G$19="raty malejące",C292&lt;121),G291/($G$7-C291),IF(D292-F292&gt;G291,G291,D292-F292)),"")</f>
        <v/>
      </c>
      <c r="F292" s="10" t="str">
        <f t="shared" ref="F292:F355" si="108">IF(C292&lt;&gt;"",G291*J292/12,"")</f>
        <v/>
      </c>
      <c r="G292" s="8" t="str">
        <f t="shared" si="96"/>
        <v/>
      </c>
      <c r="H292" s="9" t="str">
        <f t="shared" ref="H292:H355" si="109">IF($C292&lt;&gt;"",IF($C292&gt;=121,$G$18,IF($C292&gt;60,$G$12,$G$8)),"")</f>
        <v/>
      </c>
      <c r="I292" s="9" t="str">
        <f t="shared" si="97"/>
        <v/>
      </c>
      <c r="J292" s="104" t="str">
        <f t="shared" ref="J292:J355" si="110">IF($U292&lt;&gt;"",H292-I292,"")</f>
        <v/>
      </c>
      <c r="K292" s="35" t="str">
        <f t="shared" si="103"/>
        <v/>
      </c>
      <c r="L292" s="7" t="str">
        <f t="shared" si="98"/>
        <v/>
      </c>
      <c r="M292" s="10" t="str">
        <f t="shared" ref="M292:M355" si="111">IF(L292&lt;&gt;"",ROUND(IF(AND($G$19="raty równe",L292&gt;120),-PMT(S292/12,$G$7-L291,P291,2),N292+O292),2),"")</f>
        <v/>
      </c>
      <c r="N292" s="10" t="str">
        <f t="shared" ref="N292:N355" si="112">IF(L292&lt;&gt;"",IF(OR($G$19="raty malejące",L292&lt;121),P291/($G$7-L291),IF(M292-O292&gt;P291,P291,M292-O292)),"")</f>
        <v/>
      </c>
      <c r="O292" s="10" t="str">
        <f t="shared" si="99"/>
        <v/>
      </c>
      <c r="P292" s="8" t="str">
        <f t="shared" si="100"/>
        <v/>
      </c>
      <c r="Q292" s="9" t="str">
        <f t="shared" ref="Q292:Q355" si="113">IF($C292&lt;&gt;"",IF($C292&gt;=121,$G$18,IF($C292&gt;60,$G$12,$G$8)),"")</f>
        <v/>
      </c>
      <c r="R292" s="9">
        <v>0</v>
      </c>
      <c r="S292" s="29" t="str">
        <f t="shared" ref="S292:S355" si="114">IF($U292&lt;&gt;"",Q292-R292,"")</f>
        <v/>
      </c>
      <c r="T292" s="70" t="str">
        <f t="shared" si="104"/>
        <v/>
      </c>
      <c r="U292" s="7" t="str">
        <f t="shared" ref="U292:U355" si="115">IFERROR(IF(U291+1&lt;=$G$7,U291+1,""),"")</f>
        <v/>
      </c>
      <c r="V292" s="10" t="str">
        <f t="shared" ref="V292:V355" si="116">IF(U292&lt;&gt;"",ROUND(IF($G$30="raty równe",-PMT(AB292/12,$G$7-U291,Y291,2),W292+X292),2),"")</f>
        <v/>
      </c>
      <c r="W292" s="10" t="str">
        <f t="shared" ref="W292:W355" si="117">IF(U292&lt;&gt;"",IF($G$30="raty malejące",Y291/($G$7-U291),IF(V292-X292&gt;Y291,Y291,V292-X292)),"")</f>
        <v/>
      </c>
      <c r="X292" s="10" t="str">
        <f t="shared" ref="X292:X355" si="118">IF(U292&lt;&gt;"",Y291*AB292/12,"")</f>
        <v/>
      </c>
      <c r="Y292" s="8" t="str">
        <f t="shared" si="101"/>
        <v/>
      </c>
      <c r="Z292" s="9" t="str">
        <f t="shared" ref="Z292:Z355" si="119">IF(U292&lt;&gt;"",$G$16,"")</f>
        <v/>
      </c>
      <c r="AA292" s="9" t="str">
        <f t="shared" ref="AA292:AA355" si="120">IF(U292&lt;&gt;"",$G$17,"")</f>
        <v/>
      </c>
      <c r="AB292" s="29" t="str">
        <f t="shared" ref="AB292:AB355" si="121">IF($U292&lt;&gt;"",IF(AND($G$24="TAK",$U292&lt;=$G$26),$G$25,Z292+AA292),"")</f>
        <v/>
      </c>
    </row>
    <row r="293" spans="2:28" ht="14.5" x14ac:dyDescent="0.35">
      <c r="B293" s="70" t="str">
        <f t="shared" si="102"/>
        <v/>
      </c>
      <c r="C293" s="38" t="str">
        <f t="shared" si="105"/>
        <v/>
      </c>
      <c r="D293" s="10" t="str">
        <f t="shared" si="106"/>
        <v/>
      </c>
      <c r="E293" s="10" t="str">
        <f t="shared" si="107"/>
        <v/>
      </c>
      <c r="F293" s="10" t="str">
        <f t="shared" si="108"/>
        <v/>
      </c>
      <c r="G293" s="8" t="str">
        <f t="shared" ref="G293:G356" si="122">IF(C293&lt;&gt;"",G292-E293,"")</f>
        <v/>
      </c>
      <c r="H293" s="9" t="str">
        <f t="shared" si="109"/>
        <v/>
      </c>
      <c r="I293" s="9" t="str">
        <f t="shared" ref="I293:I356" si="123">IF($C293&lt;&gt;"",MIN(IF($C293&gt;=121,0%,IF($C293&gt;60,$G$15,$G$11)),$G$20),"")</f>
        <v/>
      </c>
      <c r="J293" s="104" t="str">
        <f t="shared" si="110"/>
        <v/>
      </c>
      <c r="K293" s="35" t="str">
        <f t="shared" si="103"/>
        <v/>
      </c>
      <c r="L293" s="7" t="str">
        <f t="shared" ref="L293:L356" si="124">IFERROR(IF(L292+1&lt;=$G$7,L292+1,""),"")</f>
        <v/>
      </c>
      <c r="M293" s="10" t="str">
        <f t="shared" si="111"/>
        <v/>
      </c>
      <c r="N293" s="10" t="str">
        <f t="shared" si="112"/>
        <v/>
      </c>
      <c r="O293" s="10" t="str">
        <f t="shared" ref="O293:O356" si="125">IF(L293&lt;&gt;"",P292*S293/12,"")</f>
        <v/>
      </c>
      <c r="P293" s="8" t="str">
        <f t="shared" ref="P293:P356" si="126">IF(L293&lt;&gt;"",P292-N293,"")</f>
        <v/>
      </c>
      <c r="Q293" s="9" t="str">
        <f t="shared" si="113"/>
        <v/>
      </c>
      <c r="R293" s="9">
        <v>0</v>
      </c>
      <c r="S293" s="29" t="str">
        <f t="shared" si="114"/>
        <v/>
      </c>
      <c r="T293" s="70" t="str">
        <f t="shared" si="104"/>
        <v/>
      </c>
      <c r="U293" s="7" t="str">
        <f t="shared" si="115"/>
        <v/>
      </c>
      <c r="V293" s="10" t="str">
        <f t="shared" si="116"/>
        <v/>
      </c>
      <c r="W293" s="10" t="str">
        <f t="shared" si="117"/>
        <v/>
      </c>
      <c r="X293" s="10" t="str">
        <f t="shared" si="118"/>
        <v/>
      </c>
      <c r="Y293" s="8" t="str">
        <f t="shared" ref="Y293:Y356" si="127">IF(U293&lt;&gt;"",Y292-W293,"")</f>
        <v/>
      </c>
      <c r="Z293" s="9" t="str">
        <f t="shared" si="119"/>
        <v/>
      </c>
      <c r="AA293" s="9" t="str">
        <f t="shared" si="120"/>
        <v/>
      </c>
      <c r="AB293" s="29" t="str">
        <f t="shared" si="121"/>
        <v/>
      </c>
    </row>
    <row r="294" spans="2:28" ht="14.5" x14ac:dyDescent="0.35">
      <c r="B294" s="70" t="str">
        <f t="shared" ref="B294:B357" si="128">IF(C294&lt;&gt;"",EDATE(B293,1),"")</f>
        <v/>
      </c>
      <c r="C294" s="38" t="str">
        <f t="shared" si="105"/>
        <v/>
      </c>
      <c r="D294" s="10" t="str">
        <f t="shared" si="106"/>
        <v/>
      </c>
      <c r="E294" s="10" t="str">
        <f t="shared" si="107"/>
        <v/>
      </c>
      <c r="F294" s="10" t="str">
        <f t="shared" si="108"/>
        <v/>
      </c>
      <c r="G294" s="8" t="str">
        <f t="shared" si="122"/>
        <v/>
      </c>
      <c r="H294" s="9" t="str">
        <f t="shared" si="109"/>
        <v/>
      </c>
      <c r="I294" s="9" t="str">
        <f t="shared" si="123"/>
        <v/>
      </c>
      <c r="J294" s="104" t="str">
        <f t="shared" si="110"/>
        <v/>
      </c>
      <c r="K294" s="35" t="str">
        <f t="shared" ref="K294:K357" si="129">IF(L294&lt;&gt;"",EDATE(K293,1),"")</f>
        <v/>
      </c>
      <c r="L294" s="7" t="str">
        <f t="shared" si="124"/>
        <v/>
      </c>
      <c r="M294" s="10" t="str">
        <f t="shared" si="111"/>
        <v/>
      </c>
      <c r="N294" s="10" t="str">
        <f t="shared" si="112"/>
        <v/>
      </c>
      <c r="O294" s="10" t="str">
        <f t="shared" si="125"/>
        <v/>
      </c>
      <c r="P294" s="8" t="str">
        <f t="shared" si="126"/>
        <v/>
      </c>
      <c r="Q294" s="9" t="str">
        <f t="shared" si="113"/>
        <v/>
      </c>
      <c r="R294" s="9">
        <v>0</v>
      </c>
      <c r="S294" s="29" t="str">
        <f t="shared" si="114"/>
        <v/>
      </c>
      <c r="T294" s="70" t="str">
        <f t="shared" ref="T294:T357" si="130">IF(U294&lt;&gt;"",EDATE(T293,1),"")</f>
        <v/>
      </c>
      <c r="U294" s="7" t="str">
        <f t="shared" si="115"/>
        <v/>
      </c>
      <c r="V294" s="10" t="str">
        <f t="shared" si="116"/>
        <v/>
      </c>
      <c r="W294" s="10" t="str">
        <f t="shared" si="117"/>
        <v/>
      </c>
      <c r="X294" s="10" t="str">
        <f t="shared" si="118"/>
        <v/>
      </c>
      <c r="Y294" s="8" t="str">
        <f t="shared" si="127"/>
        <v/>
      </c>
      <c r="Z294" s="9" t="str">
        <f t="shared" si="119"/>
        <v/>
      </c>
      <c r="AA294" s="9" t="str">
        <f t="shared" si="120"/>
        <v/>
      </c>
      <c r="AB294" s="29" t="str">
        <f t="shared" si="121"/>
        <v/>
      </c>
    </row>
    <row r="295" spans="2:28" ht="14.5" x14ac:dyDescent="0.35">
      <c r="B295" s="70" t="str">
        <f t="shared" si="128"/>
        <v/>
      </c>
      <c r="C295" s="38" t="str">
        <f t="shared" si="105"/>
        <v/>
      </c>
      <c r="D295" s="10" t="str">
        <f t="shared" si="106"/>
        <v/>
      </c>
      <c r="E295" s="10" t="str">
        <f t="shared" si="107"/>
        <v/>
      </c>
      <c r="F295" s="10" t="str">
        <f t="shared" si="108"/>
        <v/>
      </c>
      <c r="G295" s="8" t="str">
        <f t="shared" si="122"/>
        <v/>
      </c>
      <c r="H295" s="9" t="str">
        <f t="shared" si="109"/>
        <v/>
      </c>
      <c r="I295" s="9" t="str">
        <f t="shared" si="123"/>
        <v/>
      </c>
      <c r="J295" s="104" t="str">
        <f t="shared" si="110"/>
        <v/>
      </c>
      <c r="K295" s="35" t="str">
        <f t="shared" si="129"/>
        <v/>
      </c>
      <c r="L295" s="7" t="str">
        <f t="shared" si="124"/>
        <v/>
      </c>
      <c r="M295" s="10" t="str">
        <f t="shared" si="111"/>
        <v/>
      </c>
      <c r="N295" s="10" t="str">
        <f t="shared" si="112"/>
        <v/>
      </c>
      <c r="O295" s="10" t="str">
        <f t="shared" si="125"/>
        <v/>
      </c>
      <c r="P295" s="8" t="str">
        <f t="shared" si="126"/>
        <v/>
      </c>
      <c r="Q295" s="9" t="str">
        <f t="shared" si="113"/>
        <v/>
      </c>
      <c r="R295" s="9">
        <v>0</v>
      </c>
      <c r="S295" s="29" t="str">
        <f t="shared" si="114"/>
        <v/>
      </c>
      <c r="T295" s="70" t="str">
        <f t="shared" si="130"/>
        <v/>
      </c>
      <c r="U295" s="7" t="str">
        <f t="shared" si="115"/>
        <v/>
      </c>
      <c r="V295" s="10" t="str">
        <f t="shared" si="116"/>
        <v/>
      </c>
      <c r="W295" s="10" t="str">
        <f t="shared" si="117"/>
        <v/>
      </c>
      <c r="X295" s="10" t="str">
        <f t="shared" si="118"/>
        <v/>
      </c>
      <c r="Y295" s="8" t="str">
        <f t="shared" si="127"/>
        <v/>
      </c>
      <c r="Z295" s="9" t="str">
        <f t="shared" si="119"/>
        <v/>
      </c>
      <c r="AA295" s="9" t="str">
        <f t="shared" si="120"/>
        <v/>
      </c>
      <c r="AB295" s="29" t="str">
        <f t="shared" si="121"/>
        <v/>
      </c>
    </row>
    <row r="296" spans="2:28" ht="14.5" x14ac:dyDescent="0.35">
      <c r="B296" s="70" t="str">
        <f t="shared" si="128"/>
        <v/>
      </c>
      <c r="C296" s="38" t="str">
        <f t="shared" si="105"/>
        <v/>
      </c>
      <c r="D296" s="10" t="str">
        <f t="shared" si="106"/>
        <v/>
      </c>
      <c r="E296" s="10" t="str">
        <f t="shared" si="107"/>
        <v/>
      </c>
      <c r="F296" s="10" t="str">
        <f t="shared" si="108"/>
        <v/>
      </c>
      <c r="G296" s="8" t="str">
        <f t="shared" si="122"/>
        <v/>
      </c>
      <c r="H296" s="9" t="str">
        <f t="shared" si="109"/>
        <v/>
      </c>
      <c r="I296" s="9" t="str">
        <f t="shared" si="123"/>
        <v/>
      </c>
      <c r="J296" s="104" t="str">
        <f t="shared" si="110"/>
        <v/>
      </c>
      <c r="K296" s="35" t="str">
        <f t="shared" si="129"/>
        <v/>
      </c>
      <c r="L296" s="7" t="str">
        <f t="shared" si="124"/>
        <v/>
      </c>
      <c r="M296" s="10" t="str">
        <f t="shared" si="111"/>
        <v/>
      </c>
      <c r="N296" s="10" t="str">
        <f t="shared" si="112"/>
        <v/>
      </c>
      <c r="O296" s="10" t="str">
        <f t="shared" si="125"/>
        <v/>
      </c>
      <c r="P296" s="8" t="str">
        <f t="shared" si="126"/>
        <v/>
      </c>
      <c r="Q296" s="9" t="str">
        <f t="shared" si="113"/>
        <v/>
      </c>
      <c r="R296" s="9">
        <v>0</v>
      </c>
      <c r="S296" s="29" t="str">
        <f t="shared" si="114"/>
        <v/>
      </c>
      <c r="T296" s="70" t="str">
        <f t="shared" si="130"/>
        <v/>
      </c>
      <c r="U296" s="7" t="str">
        <f t="shared" si="115"/>
        <v/>
      </c>
      <c r="V296" s="10" t="str">
        <f t="shared" si="116"/>
        <v/>
      </c>
      <c r="W296" s="10" t="str">
        <f t="shared" si="117"/>
        <v/>
      </c>
      <c r="X296" s="10" t="str">
        <f t="shared" si="118"/>
        <v/>
      </c>
      <c r="Y296" s="8" t="str">
        <f t="shared" si="127"/>
        <v/>
      </c>
      <c r="Z296" s="9" t="str">
        <f t="shared" si="119"/>
        <v/>
      </c>
      <c r="AA296" s="9" t="str">
        <f t="shared" si="120"/>
        <v/>
      </c>
      <c r="AB296" s="29" t="str">
        <f t="shared" si="121"/>
        <v/>
      </c>
    </row>
    <row r="297" spans="2:28" ht="14.5" x14ac:dyDescent="0.35">
      <c r="B297" s="70" t="str">
        <f t="shared" si="128"/>
        <v/>
      </c>
      <c r="C297" s="38" t="str">
        <f t="shared" si="105"/>
        <v/>
      </c>
      <c r="D297" s="10" t="str">
        <f t="shared" si="106"/>
        <v/>
      </c>
      <c r="E297" s="10" t="str">
        <f t="shared" si="107"/>
        <v/>
      </c>
      <c r="F297" s="10" t="str">
        <f t="shared" si="108"/>
        <v/>
      </c>
      <c r="G297" s="8" t="str">
        <f t="shared" si="122"/>
        <v/>
      </c>
      <c r="H297" s="9" t="str">
        <f t="shared" si="109"/>
        <v/>
      </c>
      <c r="I297" s="9" t="str">
        <f t="shared" si="123"/>
        <v/>
      </c>
      <c r="J297" s="104" t="str">
        <f t="shared" si="110"/>
        <v/>
      </c>
      <c r="K297" s="35" t="str">
        <f t="shared" si="129"/>
        <v/>
      </c>
      <c r="L297" s="7" t="str">
        <f t="shared" si="124"/>
        <v/>
      </c>
      <c r="M297" s="10" t="str">
        <f t="shared" si="111"/>
        <v/>
      </c>
      <c r="N297" s="10" t="str">
        <f t="shared" si="112"/>
        <v/>
      </c>
      <c r="O297" s="10" t="str">
        <f t="shared" si="125"/>
        <v/>
      </c>
      <c r="P297" s="8" t="str">
        <f t="shared" si="126"/>
        <v/>
      </c>
      <c r="Q297" s="9" t="str">
        <f t="shared" si="113"/>
        <v/>
      </c>
      <c r="R297" s="9">
        <v>0</v>
      </c>
      <c r="S297" s="29" t="str">
        <f t="shared" si="114"/>
        <v/>
      </c>
      <c r="T297" s="70" t="str">
        <f t="shared" si="130"/>
        <v/>
      </c>
      <c r="U297" s="7" t="str">
        <f t="shared" si="115"/>
        <v/>
      </c>
      <c r="V297" s="10" t="str">
        <f t="shared" si="116"/>
        <v/>
      </c>
      <c r="W297" s="10" t="str">
        <f t="shared" si="117"/>
        <v/>
      </c>
      <c r="X297" s="10" t="str">
        <f t="shared" si="118"/>
        <v/>
      </c>
      <c r="Y297" s="8" t="str">
        <f t="shared" si="127"/>
        <v/>
      </c>
      <c r="Z297" s="9" t="str">
        <f t="shared" si="119"/>
        <v/>
      </c>
      <c r="AA297" s="9" t="str">
        <f t="shared" si="120"/>
        <v/>
      </c>
      <c r="AB297" s="29" t="str">
        <f t="shared" si="121"/>
        <v/>
      </c>
    </row>
    <row r="298" spans="2:28" ht="14.5" x14ac:dyDescent="0.35">
      <c r="B298" s="70" t="str">
        <f t="shared" si="128"/>
        <v/>
      </c>
      <c r="C298" s="38" t="str">
        <f t="shared" si="105"/>
        <v/>
      </c>
      <c r="D298" s="10" t="str">
        <f t="shared" si="106"/>
        <v/>
      </c>
      <c r="E298" s="10" t="str">
        <f t="shared" si="107"/>
        <v/>
      </c>
      <c r="F298" s="10" t="str">
        <f t="shared" si="108"/>
        <v/>
      </c>
      <c r="G298" s="8" t="str">
        <f t="shared" si="122"/>
        <v/>
      </c>
      <c r="H298" s="9" t="str">
        <f t="shared" si="109"/>
        <v/>
      </c>
      <c r="I298" s="9" t="str">
        <f t="shared" si="123"/>
        <v/>
      </c>
      <c r="J298" s="104" t="str">
        <f t="shared" si="110"/>
        <v/>
      </c>
      <c r="K298" s="35" t="str">
        <f t="shared" si="129"/>
        <v/>
      </c>
      <c r="L298" s="7" t="str">
        <f t="shared" si="124"/>
        <v/>
      </c>
      <c r="M298" s="10" t="str">
        <f t="shared" si="111"/>
        <v/>
      </c>
      <c r="N298" s="10" t="str">
        <f t="shared" si="112"/>
        <v/>
      </c>
      <c r="O298" s="10" t="str">
        <f t="shared" si="125"/>
        <v/>
      </c>
      <c r="P298" s="8" t="str">
        <f t="shared" si="126"/>
        <v/>
      </c>
      <c r="Q298" s="9" t="str">
        <f t="shared" si="113"/>
        <v/>
      </c>
      <c r="R298" s="9">
        <v>0</v>
      </c>
      <c r="S298" s="29" t="str">
        <f t="shared" si="114"/>
        <v/>
      </c>
      <c r="T298" s="70" t="str">
        <f t="shared" si="130"/>
        <v/>
      </c>
      <c r="U298" s="7" t="str">
        <f t="shared" si="115"/>
        <v/>
      </c>
      <c r="V298" s="10" t="str">
        <f t="shared" si="116"/>
        <v/>
      </c>
      <c r="W298" s="10" t="str">
        <f t="shared" si="117"/>
        <v/>
      </c>
      <c r="X298" s="10" t="str">
        <f t="shared" si="118"/>
        <v/>
      </c>
      <c r="Y298" s="8" t="str">
        <f t="shared" si="127"/>
        <v/>
      </c>
      <c r="Z298" s="9" t="str">
        <f t="shared" si="119"/>
        <v/>
      </c>
      <c r="AA298" s="9" t="str">
        <f t="shared" si="120"/>
        <v/>
      </c>
      <c r="AB298" s="29" t="str">
        <f t="shared" si="121"/>
        <v/>
      </c>
    </row>
    <row r="299" spans="2:28" ht="14.5" x14ac:dyDescent="0.35">
      <c r="B299" s="70" t="str">
        <f t="shared" si="128"/>
        <v/>
      </c>
      <c r="C299" s="38" t="str">
        <f t="shared" si="105"/>
        <v/>
      </c>
      <c r="D299" s="10" t="str">
        <f t="shared" si="106"/>
        <v/>
      </c>
      <c r="E299" s="10" t="str">
        <f t="shared" si="107"/>
        <v/>
      </c>
      <c r="F299" s="10" t="str">
        <f t="shared" si="108"/>
        <v/>
      </c>
      <c r="G299" s="8" t="str">
        <f t="shared" si="122"/>
        <v/>
      </c>
      <c r="H299" s="9" t="str">
        <f t="shared" si="109"/>
        <v/>
      </c>
      <c r="I299" s="9" t="str">
        <f t="shared" si="123"/>
        <v/>
      </c>
      <c r="J299" s="104" t="str">
        <f t="shared" si="110"/>
        <v/>
      </c>
      <c r="K299" s="35" t="str">
        <f t="shared" si="129"/>
        <v/>
      </c>
      <c r="L299" s="7" t="str">
        <f t="shared" si="124"/>
        <v/>
      </c>
      <c r="M299" s="10" t="str">
        <f t="shared" si="111"/>
        <v/>
      </c>
      <c r="N299" s="10" t="str">
        <f t="shared" si="112"/>
        <v/>
      </c>
      <c r="O299" s="10" t="str">
        <f t="shared" si="125"/>
        <v/>
      </c>
      <c r="P299" s="8" t="str">
        <f t="shared" si="126"/>
        <v/>
      </c>
      <c r="Q299" s="9" t="str">
        <f t="shared" si="113"/>
        <v/>
      </c>
      <c r="R299" s="9">
        <v>0</v>
      </c>
      <c r="S299" s="29" t="str">
        <f t="shared" si="114"/>
        <v/>
      </c>
      <c r="T299" s="70" t="str">
        <f t="shared" si="130"/>
        <v/>
      </c>
      <c r="U299" s="7" t="str">
        <f t="shared" si="115"/>
        <v/>
      </c>
      <c r="V299" s="10" t="str">
        <f t="shared" si="116"/>
        <v/>
      </c>
      <c r="W299" s="10" t="str">
        <f t="shared" si="117"/>
        <v/>
      </c>
      <c r="X299" s="10" t="str">
        <f t="shared" si="118"/>
        <v/>
      </c>
      <c r="Y299" s="8" t="str">
        <f t="shared" si="127"/>
        <v/>
      </c>
      <c r="Z299" s="9" t="str">
        <f t="shared" si="119"/>
        <v/>
      </c>
      <c r="AA299" s="9" t="str">
        <f t="shared" si="120"/>
        <v/>
      </c>
      <c r="AB299" s="29" t="str">
        <f t="shared" si="121"/>
        <v/>
      </c>
    </row>
    <row r="300" spans="2:28" ht="14.5" x14ac:dyDescent="0.35">
      <c r="B300" s="70" t="str">
        <f t="shared" si="128"/>
        <v/>
      </c>
      <c r="C300" s="38" t="str">
        <f t="shared" si="105"/>
        <v/>
      </c>
      <c r="D300" s="10" t="str">
        <f t="shared" si="106"/>
        <v/>
      </c>
      <c r="E300" s="10" t="str">
        <f t="shared" si="107"/>
        <v/>
      </c>
      <c r="F300" s="10" t="str">
        <f t="shared" si="108"/>
        <v/>
      </c>
      <c r="G300" s="8" t="str">
        <f t="shared" si="122"/>
        <v/>
      </c>
      <c r="H300" s="9" t="str">
        <f t="shared" si="109"/>
        <v/>
      </c>
      <c r="I300" s="9" t="str">
        <f t="shared" si="123"/>
        <v/>
      </c>
      <c r="J300" s="104" t="str">
        <f t="shared" si="110"/>
        <v/>
      </c>
      <c r="K300" s="35" t="str">
        <f t="shared" si="129"/>
        <v/>
      </c>
      <c r="L300" s="7" t="str">
        <f t="shared" si="124"/>
        <v/>
      </c>
      <c r="M300" s="10" t="str">
        <f t="shared" si="111"/>
        <v/>
      </c>
      <c r="N300" s="10" t="str">
        <f t="shared" si="112"/>
        <v/>
      </c>
      <c r="O300" s="10" t="str">
        <f t="shared" si="125"/>
        <v/>
      </c>
      <c r="P300" s="8" t="str">
        <f t="shared" si="126"/>
        <v/>
      </c>
      <c r="Q300" s="9" t="str">
        <f t="shared" si="113"/>
        <v/>
      </c>
      <c r="R300" s="9">
        <v>0</v>
      </c>
      <c r="S300" s="29" t="str">
        <f t="shared" si="114"/>
        <v/>
      </c>
      <c r="T300" s="70" t="str">
        <f t="shared" si="130"/>
        <v/>
      </c>
      <c r="U300" s="7" t="str">
        <f t="shared" si="115"/>
        <v/>
      </c>
      <c r="V300" s="10" t="str">
        <f t="shared" si="116"/>
        <v/>
      </c>
      <c r="W300" s="10" t="str">
        <f t="shared" si="117"/>
        <v/>
      </c>
      <c r="X300" s="10" t="str">
        <f t="shared" si="118"/>
        <v/>
      </c>
      <c r="Y300" s="8" t="str">
        <f t="shared" si="127"/>
        <v/>
      </c>
      <c r="Z300" s="9" t="str">
        <f t="shared" si="119"/>
        <v/>
      </c>
      <c r="AA300" s="9" t="str">
        <f t="shared" si="120"/>
        <v/>
      </c>
      <c r="AB300" s="29" t="str">
        <f t="shared" si="121"/>
        <v/>
      </c>
    </row>
    <row r="301" spans="2:28" ht="14.5" x14ac:dyDescent="0.35">
      <c r="B301" s="70" t="str">
        <f t="shared" si="128"/>
        <v/>
      </c>
      <c r="C301" s="38" t="str">
        <f t="shared" si="105"/>
        <v/>
      </c>
      <c r="D301" s="10" t="str">
        <f t="shared" si="106"/>
        <v/>
      </c>
      <c r="E301" s="10" t="str">
        <f t="shared" si="107"/>
        <v/>
      </c>
      <c r="F301" s="10" t="str">
        <f t="shared" si="108"/>
        <v/>
      </c>
      <c r="G301" s="8" t="str">
        <f t="shared" si="122"/>
        <v/>
      </c>
      <c r="H301" s="9" t="str">
        <f t="shared" si="109"/>
        <v/>
      </c>
      <c r="I301" s="9" t="str">
        <f t="shared" si="123"/>
        <v/>
      </c>
      <c r="J301" s="104" t="str">
        <f t="shared" si="110"/>
        <v/>
      </c>
      <c r="K301" s="35" t="str">
        <f t="shared" si="129"/>
        <v/>
      </c>
      <c r="L301" s="7" t="str">
        <f t="shared" si="124"/>
        <v/>
      </c>
      <c r="M301" s="10" t="str">
        <f t="shared" si="111"/>
        <v/>
      </c>
      <c r="N301" s="10" t="str">
        <f t="shared" si="112"/>
        <v/>
      </c>
      <c r="O301" s="10" t="str">
        <f t="shared" si="125"/>
        <v/>
      </c>
      <c r="P301" s="8" t="str">
        <f t="shared" si="126"/>
        <v/>
      </c>
      <c r="Q301" s="9" t="str">
        <f t="shared" si="113"/>
        <v/>
      </c>
      <c r="R301" s="9">
        <v>0</v>
      </c>
      <c r="S301" s="29" t="str">
        <f t="shared" si="114"/>
        <v/>
      </c>
      <c r="T301" s="70" t="str">
        <f t="shared" si="130"/>
        <v/>
      </c>
      <c r="U301" s="7" t="str">
        <f t="shared" si="115"/>
        <v/>
      </c>
      <c r="V301" s="10" t="str">
        <f t="shared" si="116"/>
        <v/>
      </c>
      <c r="W301" s="10" t="str">
        <f t="shared" si="117"/>
        <v/>
      </c>
      <c r="X301" s="10" t="str">
        <f t="shared" si="118"/>
        <v/>
      </c>
      <c r="Y301" s="8" t="str">
        <f t="shared" si="127"/>
        <v/>
      </c>
      <c r="Z301" s="9" t="str">
        <f t="shared" si="119"/>
        <v/>
      </c>
      <c r="AA301" s="9" t="str">
        <f t="shared" si="120"/>
        <v/>
      </c>
      <c r="AB301" s="29" t="str">
        <f t="shared" si="121"/>
        <v/>
      </c>
    </row>
    <row r="302" spans="2:28" ht="14.5" x14ac:dyDescent="0.35">
      <c r="B302" s="70" t="str">
        <f t="shared" si="128"/>
        <v/>
      </c>
      <c r="C302" s="38" t="str">
        <f t="shared" si="105"/>
        <v/>
      </c>
      <c r="D302" s="10" t="str">
        <f t="shared" si="106"/>
        <v/>
      </c>
      <c r="E302" s="10" t="str">
        <f t="shared" si="107"/>
        <v/>
      </c>
      <c r="F302" s="10" t="str">
        <f t="shared" si="108"/>
        <v/>
      </c>
      <c r="G302" s="8" t="str">
        <f t="shared" si="122"/>
        <v/>
      </c>
      <c r="H302" s="9" t="str">
        <f t="shared" si="109"/>
        <v/>
      </c>
      <c r="I302" s="9" t="str">
        <f t="shared" si="123"/>
        <v/>
      </c>
      <c r="J302" s="104" t="str">
        <f t="shared" si="110"/>
        <v/>
      </c>
      <c r="K302" s="35" t="str">
        <f t="shared" si="129"/>
        <v/>
      </c>
      <c r="L302" s="7" t="str">
        <f t="shared" si="124"/>
        <v/>
      </c>
      <c r="M302" s="10" t="str">
        <f t="shared" si="111"/>
        <v/>
      </c>
      <c r="N302" s="10" t="str">
        <f t="shared" si="112"/>
        <v/>
      </c>
      <c r="O302" s="10" t="str">
        <f t="shared" si="125"/>
        <v/>
      </c>
      <c r="P302" s="8" t="str">
        <f t="shared" si="126"/>
        <v/>
      </c>
      <c r="Q302" s="9" t="str">
        <f t="shared" si="113"/>
        <v/>
      </c>
      <c r="R302" s="9">
        <v>0</v>
      </c>
      <c r="S302" s="29" t="str">
        <f t="shared" si="114"/>
        <v/>
      </c>
      <c r="T302" s="70" t="str">
        <f t="shared" si="130"/>
        <v/>
      </c>
      <c r="U302" s="7" t="str">
        <f t="shared" si="115"/>
        <v/>
      </c>
      <c r="V302" s="10" t="str">
        <f t="shared" si="116"/>
        <v/>
      </c>
      <c r="W302" s="10" t="str">
        <f t="shared" si="117"/>
        <v/>
      </c>
      <c r="X302" s="10" t="str">
        <f t="shared" si="118"/>
        <v/>
      </c>
      <c r="Y302" s="8" t="str">
        <f t="shared" si="127"/>
        <v/>
      </c>
      <c r="Z302" s="9" t="str">
        <f t="shared" si="119"/>
        <v/>
      </c>
      <c r="AA302" s="9" t="str">
        <f t="shared" si="120"/>
        <v/>
      </c>
      <c r="AB302" s="29" t="str">
        <f t="shared" si="121"/>
        <v/>
      </c>
    </row>
    <row r="303" spans="2:28" ht="14.5" x14ac:dyDescent="0.35">
      <c r="B303" s="70" t="str">
        <f t="shared" si="128"/>
        <v/>
      </c>
      <c r="C303" s="38" t="str">
        <f t="shared" si="105"/>
        <v/>
      </c>
      <c r="D303" s="10" t="str">
        <f t="shared" si="106"/>
        <v/>
      </c>
      <c r="E303" s="10" t="str">
        <f t="shared" si="107"/>
        <v/>
      </c>
      <c r="F303" s="10" t="str">
        <f t="shared" si="108"/>
        <v/>
      </c>
      <c r="G303" s="8" t="str">
        <f t="shared" si="122"/>
        <v/>
      </c>
      <c r="H303" s="9" t="str">
        <f t="shared" si="109"/>
        <v/>
      </c>
      <c r="I303" s="9" t="str">
        <f t="shared" si="123"/>
        <v/>
      </c>
      <c r="J303" s="104" t="str">
        <f t="shared" si="110"/>
        <v/>
      </c>
      <c r="K303" s="35" t="str">
        <f t="shared" si="129"/>
        <v/>
      </c>
      <c r="L303" s="7" t="str">
        <f t="shared" si="124"/>
        <v/>
      </c>
      <c r="M303" s="10" t="str">
        <f t="shared" si="111"/>
        <v/>
      </c>
      <c r="N303" s="10" t="str">
        <f t="shared" si="112"/>
        <v/>
      </c>
      <c r="O303" s="10" t="str">
        <f t="shared" si="125"/>
        <v/>
      </c>
      <c r="P303" s="8" t="str">
        <f t="shared" si="126"/>
        <v/>
      </c>
      <c r="Q303" s="9" t="str">
        <f t="shared" si="113"/>
        <v/>
      </c>
      <c r="R303" s="9">
        <v>0</v>
      </c>
      <c r="S303" s="29" t="str">
        <f t="shared" si="114"/>
        <v/>
      </c>
      <c r="T303" s="70" t="str">
        <f t="shared" si="130"/>
        <v/>
      </c>
      <c r="U303" s="7" t="str">
        <f t="shared" si="115"/>
        <v/>
      </c>
      <c r="V303" s="10" t="str">
        <f t="shared" si="116"/>
        <v/>
      </c>
      <c r="W303" s="10" t="str">
        <f t="shared" si="117"/>
        <v/>
      </c>
      <c r="X303" s="10" t="str">
        <f t="shared" si="118"/>
        <v/>
      </c>
      <c r="Y303" s="8" t="str">
        <f t="shared" si="127"/>
        <v/>
      </c>
      <c r="Z303" s="9" t="str">
        <f t="shared" si="119"/>
        <v/>
      </c>
      <c r="AA303" s="9" t="str">
        <f t="shared" si="120"/>
        <v/>
      </c>
      <c r="AB303" s="29" t="str">
        <f t="shared" si="121"/>
        <v/>
      </c>
    </row>
    <row r="304" spans="2:28" ht="14.5" x14ac:dyDescent="0.35">
      <c r="B304" s="70" t="str">
        <f t="shared" si="128"/>
        <v/>
      </c>
      <c r="C304" s="38" t="str">
        <f t="shared" si="105"/>
        <v/>
      </c>
      <c r="D304" s="10" t="str">
        <f t="shared" si="106"/>
        <v/>
      </c>
      <c r="E304" s="10" t="str">
        <f t="shared" si="107"/>
        <v/>
      </c>
      <c r="F304" s="10" t="str">
        <f t="shared" si="108"/>
        <v/>
      </c>
      <c r="G304" s="8" t="str">
        <f t="shared" si="122"/>
        <v/>
      </c>
      <c r="H304" s="9" t="str">
        <f t="shared" si="109"/>
        <v/>
      </c>
      <c r="I304" s="9" t="str">
        <f t="shared" si="123"/>
        <v/>
      </c>
      <c r="J304" s="104" t="str">
        <f t="shared" si="110"/>
        <v/>
      </c>
      <c r="K304" s="35" t="str">
        <f t="shared" si="129"/>
        <v/>
      </c>
      <c r="L304" s="7" t="str">
        <f t="shared" si="124"/>
        <v/>
      </c>
      <c r="M304" s="10" t="str">
        <f t="shared" si="111"/>
        <v/>
      </c>
      <c r="N304" s="10" t="str">
        <f t="shared" si="112"/>
        <v/>
      </c>
      <c r="O304" s="10" t="str">
        <f t="shared" si="125"/>
        <v/>
      </c>
      <c r="P304" s="8" t="str">
        <f t="shared" si="126"/>
        <v/>
      </c>
      <c r="Q304" s="9" t="str">
        <f t="shared" si="113"/>
        <v/>
      </c>
      <c r="R304" s="9">
        <v>0</v>
      </c>
      <c r="S304" s="29" t="str">
        <f t="shared" si="114"/>
        <v/>
      </c>
      <c r="T304" s="70" t="str">
        <f t="shared" si="130"/>
        <v/>
      </c>
      <c r="U304" s="7" t="str">
        <f t="shared" si="115"/>
        <v/>
      </c>
      <c r="V304" s="10" t="str">
        <f t="shared" si="116"/>
        <v/>
      </c>
      <c r="W304" s="10" t="str">
        <f t="shared" si="117"/>
        <v/>
      </c>
      <c r="X304" s="10" t="str">
        <f t="shared" si="118"/>
        <v/>
      </c>
      <c r="Y304" s="8" t="str">
        <f t="shared" si="127"/>
        <v/>
      </c>
      <c r="Z304" s="9" t="str">
        <f t="shared" si="119"/>
        <v/>
      </c>
      <c r="AA304" s="9" t="str">
        <f t="shared" si="120"/>
        <v/>
      </c>
      <c r="AB304" s="29" t="str">
        <f t="shared" si="121"/>
        <v/>
      </c>
    </row>
    <row r="305" spans="2:28" ht="14.5" x14ac:dyDescent="0.35">
      <c r="B305" s="70" t="str">
        <f t="shared" si="128"/>
        <v/>
      </c>
      <c r="C305" s="38" t="str">
        <f t="shared" si="105"/>
        <v/>
      </c>
      <c r="D305" s="10" t="str">
        <f t="shared" si="106"/>
        <v/>
      </c>
      <c r="E305" s="10" t="str">
        <f t="shared" si="107"/>
        <v/>
      </c>
      <c r="F305" s="10" t="str">
        <f t="shared" si="108"/>
        <v/>
      </c>
      <c r="G305" s="8" t="str">
        <f t="shared" si="122"/>
        <v/>
      </c>
      <c r="H305" s="9" t="str">
        <f t="shared" si="109"/>
        <v/>
      </c>
      <c r="I305" s="9" t="str">
        <f t="shared" si="123"/>
        <v/>
      </c>
      <c r="J305" s="104" t="str">
        <f t="shared" si="110"/>
        <v/>
      </c>
      <c r="K305" s="35" t="str">
        <f t="shared" si="129"/>
        <v/>
      </c>
      <c r="L305" s="7" t="str">
        <f t="shared" si="124"/>
        <v/>
      </c>
      <c r="M305" s="10" t="str">
        <f t="shared" si="111"/>
        <v/>
      </c>
      <c r="N305" s="10" t="str">
        <f t="shared" si="112"/>
        <v/>
      </c>
      <c r="O305" s="10" t="str">
        <f t="shared" si="125"/>
        <v/>
      </c>
      <c r="P305" s="8" t="str">
        <f t="shared" si="126"/>
        <v/>
      </c>
      <c r="Q305" s="9" t="str">
        <f t="shared" si="113"/>
        <v/>
      </c>
      <c r="R305" s="9">
        <v>0</v>
      </c>
      <c r="S305" s="29" t="str">
        <f t="shared" si="114"/>
        <v/>
      </c>
      <c r="T305" s="70" t="str">
        <f t="shared" si="130"/>
        <v/>
      </c>
      <c r="U305" s="7" t="str">
        <f t="shared" si="115"/>
        <v/>
      </c>
      <c r="V305" s="10" t="str">
        <f t="shared" si="116"/>
        <v/>
      </c>
      <c r="W305" s="10" t="str">
        <f t="shared" si="117"/>
        <v/>
      </c>
      <c r="X305" s="10" t="str">
        <f t="shared" si="118"/>
        <v/>
      </c>
      <c r="Y305" s="8" t="str">
        <f t="shared" si="127"/>
        <v/>
      </c>
      <c r="Z305" s="9" t="str">
        <f t="shared" si="119"/>
        <v/>
      </c>
      <c r="AA305" s="9" t="str">
        <f t="shared" si="120"/>
        <v/>
      </c>
      <c r="AB305" s="29" t="str">
        <f t="shared" si="121"/>
        <v/>
      </c>
    </row>
    <row r="306" spans="2:28" ht="14.5" x14ac:dyDescent="0.35">
      <c r="B306" s="70" t="str">
        <f t="shared" si="128"/>
        <v/>
      </c>
      <c r="C306" s="38" t="str">
        <f t="shared" si="105"/>
        <v/>
      </c>
      <c r="D306" s="10" t="str">
        <f t="shared" si="106"/>
        <v/>
      </c>
      <c r="E306" s="10" t="str">
        <f t="shared" si="107"/>
        <v/>
      </c>
      <c r="F306" s="10" t="str">
        <f t="shared" si="108"/>
        <v/>
      </c>
      <c r="G306" s="8" t="str">
        <f t="shared" si="122"/>
        <v/>
      </c>
      <c r="H306" s="9" t="str">
        <f t="shared" si="109"/>
        <v/>
      </c>
      <c r="I306" s="9" t="str">
        <f t="shared" si="123"/>
        <v/>
      </c>
      <c r="J306" s="104" t="str">
        <f t="shared" si="110"/>
        <v/>
      </c>
      <c r="K306" s="35" t="str">
        <f t="shared" si="129"/>
        <v/>
      </c>
      <c r="L306" s="7" t="str">
        <f t="shared" si="124"/>
        <v/>
      </c>
      <c r="M306" s="10" t="str">
        <f t="shared" si="111"/>
        <v/>
      </c>
      <c r="N306" s="10" t="str">
        <f t="shared" si="112"/>
        <v/>
      </c>
      <c r="O306" s="10" t="str">
        <f t="shared" si="125"/>
        <v/>
      </c>
      <c r="P306" s="8" t="str">
        <f t="shared" si="126"/>
        <v/>
      </c>
      <c r="Q306" s="9" t="str">
        <f t="shared" si="113"/>
        <v/>
      </c>
      <c r="R306" s="9">
        <v>0</v>
      </c>
      <c r="S306" s="29" t="str">
        <f t="shared" si="114"/>
        <v/>
      </c>
      <c r="T306" s="70" t="str">
        <f t="shared" si="130"/>
        <v/>
      </c>
      <c r="U306" s="7" t="str">
        <f t="shared" si="115"/>
        <v/>
      </c>
      <c r="V306" s="10" t="str">
        <f t="shared" si="116"/>
        <v/>
      </c>
      <c r="W306" s="10" t="str">
        <f t="shared" si="117"/>
        <v/>
      </c>
      <c r="X306" s="10" t="str">
        <f t="shared" si="118"/>
        <v/>
      </c>
      <c r="Y306" s="8" t="str">
        <f t="shared" si="127"/>
        <v/>
      </c>
      <c r="Z306" s="9" t="str">
        <f t="shared" si="119"/>
        <v/>
      </c>
      <c r="AA306" s="9" t="str">
        <f t="shared" si="120"/>
        <v/>
      </c>
      <c r="AB306" s="29" t="str">
        <f t="shared" si="121"/>
        <v/>
      </c>
    </row>
    <row r="307" spans="2:28" ht="14.5" x14ac:dyDescent="0.35">
      <c r="B307" s="70" t="str">
        <f t="shared" si="128"/>
        <v/>
      </c>
      <c r="C307" s="38" t="str">
        <f t="shared" si="105"/>
        <v/>
      </c>
      <c r="D307" s="10" t="str">
        <f t="shared" si="106"/>
        <v/>
      </c>
      <c r="E307" s="10" t="str">
        <f t="shared" si="107"/>
        <v/>
      </c>
      <c r="F307" s="10" t="str">
        <f t="shared" si="108"/>
        <v/>
      </c>
      <c r="G307" s="8" t="str">
        <f t="shared" si="122"/>
        <v/>
      </c>
      <c r="H307" s="9" t="str">
        <f t="shared" si="109"/>
        <v/>
      </c>
      <c r="I307" s="9" t="str">
        <f t="shared" si="123"/>
        <v/>
      </c>
      <c r="J307" s="104" t="str">
        <f t="shared" si="110"/>
        <v/>
      </c>
      <c r="K307" s="35" t="str">
        <f t="shared" si="129"/>
        <v/>
      </c>
      <c r="L307" s="7" t="str">
        <f t="shared" si="124"/>
        <v/>
      </c>
      <c r="M307" s="10" t="str">
        <f t="shared" si="111"/>
        <v/>
      </c>
      <c r="N307" s="10" t="str">
        <f t="shared" si="112"/>
        <v/>
      </c>
      <c r="O307" s="10" t="str">
        <f t="shared" si="125"/>
        <v/>
      </c>
      <c r="P307" s="8" t="str">
        <f t="shared" si="126"/>
        <v/>
      </c>
      <c r="Q307" s="9" t="str">
        <f t="shared" si="113"/>
        <v/>
      </c>
      <c r="R307" s="9">
        <v>0</v>
      </c>
      <c r="S307" s="29" t="str">
        <f t="shared" si="114"/>
        <v/>
      </c>
      <c r="T307" s="70" t="str">
        <f t="shared" si="130"/>
        <v/>
      </c>
      <c r="U307" s="7" t="str">
        <f t="shared" si="115"/>
        <v/>
      </c>
      <c r="V307" s="10" t="str">
        <f t="shared" si="116"/>
        <v/>
      </c>
      <c r="W307" s="10" t="str">
        <f t="shared" si="117"/>
        <v/>
      </c>
      <c r="X307" s="10" t="str">
        <f t="shared" si="118"/>
        <v/>
      </c>
      <c r="Y307" s="8" t="str">
        <f t="shared" si="127"/>
        <v/>
      </c>
      <c r="Z307" s="9" t="str">
        <f t="shared" si="119"/>
        <v/>
      </c>
      <c r="AA307" s="9" t="str">
        <f t="shared" si="120"/>
        <v/>
      </c>
      <c r="AB307" s="29" t="str">
        <f t="shared" si="121"/>
        <v/>
      </c>
    </row>
    <row r="308" spans="2:28" ht="14.5" x14ac:dyDescent="0.35">
      <c r="B308" s="70" t="str">
        <f t="shared" si="128"/>
        <v/>
      </c>
      <c r="C308" s="38" t="str">
        <f t="shared" si="105"/>
        <v/>
      </c>
      <c r="D308" s="10" t="str">
        <f t="shared" si="106"/>
        <v/>
      </c>
      <c r="E308" s="10" t="str">
        <f t="shared" si="107"/>
        <v/>
      </c>
      <c r="F308" s="10" t="str">
        <f t="shared" si="108"/>
        <v/>
      </c>
      <c r="G308" s="8" t="str">
        <f t="shared" si="122"/>
        <v/>
      </c>
      <c r="H308" s="9" t="str">
        <f t="shared" si="109"/>
        <v/>
      </c>
      <c r="I308" s="9" t="str">
        <f t="shared" si="123"/>
        <v/>
      </c>
      <c r="J308" s="104" t="str">
        <f t="shared" si="110"/>
        <v/>
      </c>
      <c r="K308" s="35" t="str">
        <f t="shared" si="129"/>
        <v/>
      </c>
      <c r="L308" s="7" t="str">
        <f t="shared" si="124"/>
        <v/>
      </c>
      <c r="M308" s="10" t="str">
        <f t="shared" si="111"/>
        <v/>
      </c>
      <c r="N308" s="10" t="str">
        <f t="shared" si="112"/>
        <v/>
      </c>
      <c r="O308" s="10" t="str">
        <f t="shared" si="125"/>
        <v/>
      </c>
      <c r="P308" s="8" t="str">
        <f t="shared" si="126"/>
        <v/>
      </c>
      <c r="Q308" s="9" t="str">
        <f t="shared" si="113"/>
        <v/>
      </c>
      <c r="R308" s="9">
        <v>0</v>
      </c>
      <c r="S308" s="29" t="str">
        <f t="shared" si="114"/>
        <v/>
      </c>
      <c r="T308" s="70" t="str">
        <f t="shared" si="130"/>
        <v/>
      </c>
      <c r="U308" s="7" t="str">
        <f t="shared" si="115"/>
        <v/>
      </c>
      <c r="V308" s="10" t="str">
        <f t="shared" si="116"/>
        <v/>
      </c>
      <c r="W308" s="10" t="str">
        <f t="shared" si="117"/>
        <v/>
      </c>
      <c r="X308" s="10" t="str">
        <f t="shared" si="118"/>
        <v/>
      </c>
      <c r="Y308" s="8" t="str">
        <f t="shared" si="127"/>
        <v/>
      </c>
      <c r="Z308" s="9" t="str">
        <f t="shared" si="119"/>
        <v/>
      </c>
      <c r="AA308" s="9" t="str">
        <f t="shared" si="120"/>
        <v/>
      </c>
      <c r="AB308" s="29" t="str">
        <f t="shared" si="121"/>
        <v/>
      </c>
    </row>
    <row r="309" spans="2:28" ht="14.5" x14ac:dyDescent="0.35">
      <c r="B309" s="70" t="str">
        <f t="shared" si="128"/>
        <v/>
      </c>
      <c r="C309" s="38" t="str">
        <f t="shared" si="105"/>
        <v/>
      </c>
      <c r="D309" s="10" t="str">
        <f t="shared" si="106"/>
        <v/>
      </c>
      <c r="E309" s="10" t="str">
        <f t="shared" si="107"/>
        <v/>
      </c>
      <c r="F309" s="10" t="str">
        <f t="shared" si="108"/>
        <v/>
      </c>
      <c r="G309" s="8" t="str">
        <f t="shared" si="122"/>
        <v/>
      </c>
      <c r="H309" s="9" t="str">
        <f t="shared" si="109"/>
        <v/>
      </c>
      <c r="I309" s="9" t="str">
        <f t="shared" si="123"/>
        <v/>
      </c>
      <c r="J309" s="104" t="str">
        <f t="shared" si="110"/>
        <v/>
      </c>
      <c r="K309" s="35" t="str">
        <f t="shared" si="129"/>
        <v/>
      </c>
      <c r="L309" s="7" t="str">
        <f t="shared" si="124"/>
        <v/>
      </c>
      <c r="M309" s="10" t="str">
        <f t="shared" si="111"/>
        <v/>
      </c>
      <c r="N309" s="10" t="str">
        <f t="shared" si="112"/>
        <v/>
      </c>
      <c r="O309" s="10" t="str">
        <f t="shared" si="125"/>
        <v/>
      </c>
      <c r="P309" s="8" t="str">
        <f t="shared" si="126"/>
        <v/>
      </c>
      <c r="Q309" s="9" t="str">
        <f t="shared" si="113"/>
        <v/>
      </c>
      <c r="R309" s="9">
        <v>0</v>
      </c>
      <c r="S309" s="29" t="str">
        <f t="shared" si="114"/>
        <v/>
      </c>
      <c r="T309" s="70" t="str">
        <f t="shared" si="130"/>
        <v/>
      </c>
      <c r="U309" s="7" t="str">
        <f t="shared" si="115"/>
        <v/>
      </c>
      <c r="V309" s="10" t="str">
        <f t="shared" si="116"/>
        <v/>
      </c>
      <c r="W309" s="10" t="str">
        <f t="shared" si="117"/>
        <v/>
      </c>
      <c r="X309" s="10" t="str">
        <f t="shared" si="118"/>
        <v/>
      </c>
      <c r="Y309" s="8" t="str">
        <f t="shared" si="127"/>
        <v/>
      </c>
      <c r="Z309" s="9" t="str">
        <f t="shared" si="119"/>
        <v/>
      </c>
      <c r="AA309" s="9" t="str">
        <f t="shared" si="120"/>
        <v/>
      </c>
      <c r="AB309" s="29" t="str">
        <f t="shared" si="121"/>
        <v/>
      </c>
    </row>
    <row r="310" spans="2:28" ht="14.5" x14ac:dyDescent="0.35">
      <c r="B310" s="70" t="str">
        <f t="shared" si="128"/>
        <v/>
      </c>
      <c r="C310" s="38" t="str">
        <f t="shared" si="105"/>
        <v/>
      </c>
      <c r="D310" s="10" t="str">
        <f t="shared" si="106"/>
        <v/>
      </c>
      <c r="E310" s="10" t="str">
        <f t="shared" si="107"/>
        <v/>
      </c>
      <c r="F310" s="10" t="str">
        <f t="shared" si="108"/>
        <v/>
      </c>
      <c r="G310" s="8" t="str">
        <f t="shared" si="122"/>
        <v/>
      </c>
      <c r="H310" s="9" t="str">
        <f t="shared" si="109"/>
        <v/>
      </c>
      <c r="I310" s="9" t="str">
        <f t="shared" si="123"/>
        <v/>
      </c>
      <c r="J310" s="104" t="str">
        <f t="shared" si="110"/>
        <v/>
      </c>
      <c r="K310" s="35" t="str">
        <f t="shared" si="129"/>
        <v/>
      </c>
      <c r="L310" s="7" t="str">
        <f t="shared" si="124"/>
        <v/>
      </c>
      <c r="M310" s="10" t="str">
        <f t="shared" si="111"/>
        <v/>
      </c>
      <c r="N310" s="10" t="str">
        <f t="shared" si="112"/>
        <v/>
      </c>
      <c r="O310" s="10" t="str">
        <f t="shared" si="125"/>
        <v/>
      </c>
      <c r="P310" s="8" t="str">
        <f t="shared" si="126"/>
        <v/>
      </c>
      <c r="Q310" s="9" t="str">
        <f t="shared" si="113"/>
        <v/>
      </c>
      <c r="R310" s="9">
        <v>0</v>
      </c>
      <c r="S310" s="29" t="str">
        <f t="shared" si="114"/>
        <v/>
      </c>
      <c r="T310" s="70" t="str">
        <f t="shared" si="130"/>
        <v/>
      </c>
      <c r="U310" s="7" t="str">
        <f t="shared" si="115"/>
        <v/>
      </c>
      <c r="V310" s="10" t="str">
        <f t="shared" si="116"/>
        <v/>
      </c>
      <c r="W310" s="10" t="str">
        <f t="shared" si="117"/>
        <v/>
      </c>
      <c r="X310" s="10" t="str">
        <f t="shared" si="118"/>
        <v/>
      </c>
      <c r="Y310" s="8" t="str">
        <f t="shared" si="127"/>
        <v/>
      </c>
      <c r="Z310" s="9" t="str">
        <f t="shared" si="119"/>
        <v/>
      </c>
      <c r="AA310" s="9" t="str">
        <f t="shared" si="120"/>
        <v/>
      </c>
      <c r="AB310" s="29" t="str">
        <f t="shared" si="121"/>
        <v/>
      </c>
    </row>
    <row r="311" spans="2:28" ht="14.5" x14ac:dyDescent="0.35">
      <c r="B311" s="70" t="str">
        <f t="shared" si="128"/>
        <v/>
      </c>
      <c r="C311" s="38" t="str">
        <f t="shared" si="105"/>
        <v/>
      </c>
      <c r="D311" s="10" t="str">
        <f t="shared" si="106"/>
        <v/>
      </c>
      <c r="E311" s="10" t="str">
        <f t="shared" si="107"/>
        <v/>
      </c>
      <c r="F311" s="10" t="str">
        <f t="shared" si="108"/>
        <v/>
      </c>
      <c r="G311" s="8" t="str">
        <f t="shared" si="122"/>
        <v/>
      </c>
      <c r="H311" s="9" t="str">
        <f t="shared" si="109"/>
        <v/>
      </c>
      <c r="I311" s="9" t="str">
        <f t="shared" si="123"/>
        <v/>
      </c>
      <c r="J311" s="104" t="str">
        <f t="shared" si="110"/>
        <v/>
      </c>
      <c r="K311" s="35" t="str">
        <f t="shared" si="129"/>
        <v/>
      </c>
      <c r="L311" s="7" t="str">
        <f t="shared" si="124"/>
        <v/>
      </c>
      <c r="M311" s="10" t="str">
        <f t="shared" si="111"/>
        <v/>
      </c>
      <c r="N311" s="10" t="str">
        <f t="shared" si="112"/>
        <v/>
      </c>
      <c r="O311" s="10" t="str">
        <f t="shared" si="125"/>
        <v/>
      </c>
      <c r="P311" s="8" t="str">
        <f t="shared" si="126"/>
        <v/>
      </c>
      <c r="Q311" s="9" t="str">
        <f t="shared" si="113"/>
        <v/>
      </c>
      <c r="R311" s="9">
        <v>0</v>
      </c>
      <c r="S311" s="29" t="str">
        <f t="shared" si="114"/>
        <v/>
      </c>
      <c r="T311" s="70" t="str">
        <f t="shared" si="130"/>
        <v/>
      </c>
      <c r="U311" s="7" t="str">
        <f t="shared" si="115"/>
        <v/>
      </c>
      <c r="V311" s="10" t="str">
        <f t="shared" si="116"/>
        <v/>
      </c>
      <c r="W311" s="10" t="str">
        <f t="shared" si="117"/>
        <v/>
      </c>
      <c r="X311" s="10" t="str">
        <f t="shared" si="118"/>
        <v/>
      </c>
      <c r="Y311" s="8" t="str">
        <f t="shared" si="127"/>
        <v/>
      </c>
      <c r="Z311" s="9" t="str">
        <f t="shared" si="119"/>
        <v/>
      </c>
      <c r="AA311" s="9" t="str">
        <f t="shared" si="120"/>
        <v/>
      </c>
      <c r="AB311" s="29" t="str">
        <f t="shared" si="121"/>
        <v/>
      </c>
    </row>
    <row r="312" spans="2:28" ht="14.5" x14ac:dyDescent="0.35">
      <c r="B312" s="70" t="str">
        <f t="shared" si="128"/>
        <v/>
      </c>
      <c r="C312" s="38" t="str">
        <f t="shared" si="105"/>
        <v/>
      </c>
      <c r="D312" s="10" t="str">
        <f t="shared" si="106"/>
        <v/>
      </c>
      <c r="E312" s="10" t="str">
        <f t="shared" si="107"/>
        <v/>
      </c>
      <c r="F312" s="10" t="str">
        <f t="shared" si="108"/>
        <v/>
      </c>
      <c r="G312" s="8" t="str">
        <f t="shared" si="122"/>
        <v/>
      </c>
      <c r="H312" s="9" t="str">
        <f t="shared" si="109"/>
        <v/>
      </c>
      <c r="I312" s="9" t="str">
        <f t="shared" si="123"/>
        <v/>
      </c>
      <c r="J312" s="104" t="str">
        <f t="shared" si="110"/>
        <v/>
      </c>
      <c r="K312" s="35" t="str">
        <f t="shared" si="129"/>
        <v/>
      </c>
      <c r="L312" s="7" t="str">
        <f t="shared" si="124"/>
        <v/>
      </c>
      <c r="M312" s="10" t="str">
        <f t="shared" si="111"/>
        <v/>
      </c>
      <c r="N312" s="10" t="str">
        <f t="shared" si="112"/>
        <v/>
      </c>
      <c r="O312" s="10" t="str">
        <f t="shared" si="125"/>
        <v/>
      </c>
      <c r="P312" s="8" t="str">
        <f t="shared" si="126"/>
        <v/>
      </c>
      <c r="Q312" s="9" t="str">
        <f t="shared" si="113"/>
        <v/>
      </c>
      <c r="R312" s="9">
        <v>0</v>
      </c>
      <c r="S312" s="29" t="str">
        <f t="shared" si="114"/>
        <v/>
      </c>
      <c r="T312" s="70" t="str">
        <f t="shared" si="130"/>
        <v/>
      </c>
      <c r="U312" s="7" t="str">
        <f t="shared" si="115"/>
        <v/>
      </c>
      <c r="V312" s="10" t="str">
        <f t="shared" si="116"/>
        <v/>
      </c>
      <c r="W312" s="10" t="str">
        <f t="shared" si="117"/>
        <v/>
      </c>
      <c r="X312" s="10" t="str">
        <f t="shared" si="118"/>
        <v/>
      </c>
      <c r="Y312" s="8" t="str">
        <f t="shared" si="127"/>
        <v/>
      </c>
      <c r="Z312" s="9" t="str">
        <f t="shared" si="119"/>
        <v/>
      </c>
      <c r="AA312" s="9" t="str">
        <f t="shared" si="120"/>
        <v/>
      </c>
      <c r="AB312" s="29" t="str">
        <f t="shared" si="121"/>
        <v/>
      </c>
    </row>
    <row r="313" spans="2:28" ht="14.5" x14ac:dyDescent="0.35">
      <c r="B313" s="70" t="str">
        <f t="shared" si="128"/>
        <v/>
      </c>
      <c r="C313" s="38" t="str">
        <f t="shared" si="105"/>
        <v/>
      </c>
      <c r="D313" s="10" t="str">
        <f t="shared" si="106"/>
        <v/>
      </c>
      <c r="E313" s="10" t="str">
        <f t="shared" si="107"/>
        <v/>
      </c>
      <c r="F313" s="10" t="str">
        <f t="shared" si="108"/>
        <v/>
      </c>
      <c r="G313" s="8" t="str">
        <f t="shared" si="122"/>
        <v/>
      </c>
      <c r="H313" s="9" t="str">
        <f t="shared" si="109"/>
        <v/>
      </c>
      <c r="I313" s="9" t="str">
        <f t="shared" si="123"/>
        <v/>
      </c>
      <c r="J313" s="104" t="str">
        <f t="shared" si="110"/>
        <v/>
      </c>
      <c r="K313" s="35" t="str">
        <f t="shared" si="129"/>
        <v/>
      </c>
      <c r="L313" s="7" t="str">
        <f t="shared" si="124"/>
        <v/>
      </c>
      <c r="M313" s="10" t="str">
        <f t="shared" si="111"/>
        <v/>
      </c>
      <c r="N313" s="10" t="str">
        <f t="shared" si="112"/>
        <v/>
      </c>
      <c r="O313" s="10" t="str">
        <f t="shared" si="125"/>
        <v/>
      </c>
      <c r="P313" s="8" t="str">
        <f t="shared" si="126"/>
        <v/>
      </c>
      <c r="Q313" s="9" t="str">
        <f t="shared" si="113"/>
        <v/>
      </c>
      <c r="R313" s="9">
        <v>0</v>
      </c>
      <c r="S313" s="29" t="str">
        <f t="shared" si="114"/>
        <v/>
      </c>
      <c r="T313" s="70" t="str">
        <f t="shared" si="130"/>
        <v/>
      </c>
      <c r="U313" s="7" t="str">
        <f t="shared" si="115"/>
        <v/>
      </c>
      <c r="V313" s="10" t="str">
        <f t="shared" si="116"/>
        <v/>
      </c>
      <c r="W313" s="10" t="str">
        <f t="shared" si="117"/>
        <v/>
      </c>
      <c r="X313" s="10" t="str">
        <f t="shared" si="118"/>
        <v/>
      </c>
      <c r="Y313" s="8" t="str">
        <f t="shared" si="127"/>
        <v/>
      </c>
      <c r="Z313" s="9" t="str">
        <f t="shared" si="119"/>
        <v/>
      </c>
      <c r="AA313" s="9" t="str">
        <f t="shared" si="120"/>
        <v/>
      </c>
      <c r="AB313" s="29" t="str">
        <f t="shared" si="121"/>
        <v/>
      </c>
    </row>
    <row r="314" spans="2:28" ht="14.5" x14ac:dyDescent="0.35">
      <c r="B314" s="70" t="str">
        <f t="shared" si="128"/>
        <v/>
      </c>
      <c r="C314" s="38" t="str">
        <f t="shared" si="105"/>
        <v/>
      </c>
      <c r="D314" s="10" t="str">
        <f t="shared" si="106"/>
        <v/>
      </c>
      <c r="E314" s="10" t="str">
        <f t="shared" si="107"/>
        <v/>
      </c>
      <c r="F314" s="10" t="str">
        <f t="shared" si="108"/>
        <v/>
      </c>
      <c r="G314" s="8" t="str">
        <f t="shared" si="122"/>
        <v/>
      </c>
      <c r="H314" s="9" t="str">
        <f t="shared" si="109"/>
        <v/>
      </c>
      <c r="I314" s="9" t="str">
        <f t="shared" si="123"/>
        <v/>
      </c>
      <c r="J314" s="104" t="str">
        <f t="shared" si="110"/>
        <v/>
      </c>
      <c r="K314" s="35" t="str">
        <f t="shared" si="129"/>
        <v/>
      </c>
      <c r="L314" s="7" t="str">
        <f t="shared" si="124"/>
        <v/>
      </c>
      <c r="M314" s="10" t="str">
        <f t="shared" si="111"/>
        <v/>
      </c>
      <c r="N314" s="10" t="str">
        <f t="shared" si="112"/>
        <v/>
      </c>
      <c r="O314" s="10" t="str">
        <f t="shared" si="125"/>
        <v/>
      </c>
      <c r="P314" s="8" t="str">
        <f t="shared" si="126"/>
        <v/>
      </c>
      <c r="Q314" s="9" t="str">
        <f t="shared" si="113"/>
        <v/>
      </c>
      <c r="R314" s="9">
        <v>0</v>
      </c>
      <c r="S314" s="29" t="str">
        <f t="shared" si="114"/>
        <v/>
      </c>
      <c r="T314" s="70" t="str">
        <f t="shared" si="130"/>
        <v/>
      </c>
      <c r="U314" s="7" t="str">
        <f t="shared" si="115"/>
        <v/>
      </c>
      <c r="V314" s="10" t="str">
        <f t="shared" si="116"/>
        <v/>
      </c>
      <c r="W314" s="10" t="str">
        <f t="shared" si="117"/>
        <v/>
      </c>
      <c r="X314" s="10" t="str">
        <f t="shared" si="118"/>
        <v/>
      </c>
      <c r="Y314" s="8" t="str">
        <f t="shared" si="127"/>
        <v/>
      </c>
      <c r="Z314" s="9" t="str">
        <f t="shared" si="119"/>
        <v/>
      </c>
      <c r="AA314" s="9" t="str">
        <f t="shared" si="120"/>
        <v/>
      </c>
      <c r="AB314" s="29" t="str">
        <f t="shared" si="121"/>
        <v/>
      </c>
    </row>
    <row r="315" spans="2:28" ht="14.5" x14ac:dyDescent="0.35">
      <c r="B315" s="70" t="str">
        <f t="shared" si="128"/>
        <v/>
      </c>
      <c r="C315" s="38" t="str">
        <f t="shared" si="105"/>
        <v/>
      </c>
      <c r="D315" s="10" t="str">
        <f t="shared" si="106"/>
        <v/>
      </c>
      <c r="E315" s="10" t="str">
        <f t="shared" si="107"/>
        <v/>
      </c>
      <c r="F315" s="10" t="str">
        <f t="shared" si="108"/>
        <v/>
      </c>
      <c r="G315" s="8" t="str">
        <f t="shared" si="122"/>
        <v/>
      </c>
      <c r="H315" s="9" t="str">
        <f t="shared" si="109"/>
        <v/>
      </c>
      <c r="I315" s="9" t="str">
        <f t="shared" si="123"/>
        <v/>
      </c>
      <c r="J315" s="104" t="str">
        <f t="shared" si="110"/>
        <v/>
      </c>
      <c r="K315" s="35" t="str">
        <f t="shared" si="129"/>
        <v/>
      </c>
      <c r="L315" s="7" t="str">
        <f t="shared" si="124"/>
        <v/>
      </c>
      <c r="M315" s="10" t="str">
        <f t="shared" si="111"/>
        <v/>
      </c>
      <c r="N315" s="10" t="str">
        <f t="shared" si="112"/>
        <v/>
      </c>
      <c r="O315" s="10" t="str">
        <f t="shared" si="125"/>
        <v/>
      </c>
      <c r="P315" s="8" t="str">
        <f t="shared" si="126"/>
        <v/>
      </c>
      <c r="Q315" s="9" t="str">
        <f t="shared" si="113"/>
        <v/>
      </c>
      <c r="R315" s="9">
        <v>0</v>
      </c>
      <c r="S315" s="29" t="str">
        <f t="shared" si="114"/>
        <v/>
      </c>
      <c r="T315" s="70" t="str">
        <f t="shared" si="130"/>
        <v/>
      </c>
      <c r="U315" s="7" t="str">
        <f t="shared" si="115"/>
        <v/>
      </c>
      <c r="V315" s="10" t="str">
        <f t="shared" si="116"/>
        <v/>
      </c>
      <c r="W315" s="10" t="str">
        <f t="shared" si="117"/>
        <v/>
      </c>
      <c r="X315" s="10" t="str">
        <f t="shared" si="118"/>
        <v/>
      </c>
      <c r="Y315" s="8" t="str">
        <f t="shared" si="127"/>
        <v/>
      </c>
      <c r="Z315" s="9" t="str">
        <f t="shared" si="119"/>
        <v/>
      </c>
      <c r="AA315" s="9" t="str">
        <f t="shared" si="120"/>
        <v/>
      </c>
      <c r="AB315" s="29" t="str">
        <f t="shared" si="121"/>
        <v/>
      </c>
    </row>
    <row r="316" spans="2:28" ht="14.5" x14ac:dyDescent="0.35">
      <c r="B316" s="70" t="str">
        <f t="shared" si="128"/>
        <v/>
      </c>
      <c r="C316" s="38" t="str">
        <f t="shared" si="105"/>
        <v/>
      </c>
      <c r="D316" s="10" t="str">
        <f t="shared" si="106"/>
        <v/>
      </c>
      <c r="E316" s="10" t="str">
        <f t="shared" si="107"/>
        <v/>
      </c>
      <c r="F316" s="10" t="str">
        <f t="shared" si="108"/>
        <v/>
      </c>
      <c r="G316" s="8" t="str">
        <f t="shared" si="122"/>
        <v/>
      </c>
      <c r="H316" s="9" t="str">
        <f t="shared" si="109"/>
        <v/>
      </c>
      <c r="I316" s="9" t="str">
        <f t="shared" si="123"/>
        <v/>
      </c>
      <c r="J316" s="104" t="str">
        <f t="shared" si="110"/>
        <v/>
      </c>
      <c r="K316" s="35" t="str">
        <f t="shared" si="129"/>
        <v/>
      </c>
      <c r="L316" s="7" t="str">
        <f t="shared" si="124"/>
        <v/>
      </c>
      <c r="M316" s="10" t="str">
        <f t="shared" si="111"/>
        <v/>
      </c>
      <c r="N316" s="10" t="str">
        <f t="shared" si="112"/>
        <v/>
      </c>
      <c r="O316" s="10" t="str">
        <f t="shared" si="125"/>
        <v/>
      </c>
      <c r="P316" s="8" t="str">
        <f t="shared" si="126"/>
        <v/>
      </c>
      <c r="Q316" s="9" t="str">
        <f t="shared" si="113"/>
        <v/>
      </c>
      <c r="R316" s="9">
        <v>0</v>
      </c>
      <c r="S316" s="29" t="str">
        <f t="shared" si="114"/>
        <v/>
      </c>
      <c r="T316" s="70" t="str">
        <f t="shared" si="130"/>
        <v/>
      </c>
      <c r="U316" s="7" t="str">
        <f t="shared" si="115"/>
        <v/>
      </c>
      <c r="V316" s="10" t="str">
        <f t="shared" si="116"/>
        <v/>
      </c>
      <c r="W316" s="10" t="str">
        <f t="shared" si="117"/>
        <v/>
      </c>
      <c r="X316" s="10" t="str">
        <f t="shared" si="118"/>
        <v/>
      </c>
      <c r="Y316" s="8" t="str">
        <f t="shared" si="127"/>
        <v/>
      </c>
      <c r="Z316" s="9" t="str">
        <f t="shared" si="119"/>
        <v/>
      </c>
      <c r="AA316" s="9" t="str">
        <f t="shared" si="120"/>
        <v/>
      </c>
      <c r="AB316" s="29" t="str">
        <f t="shared" si="121"/>
        <v/>
      </c>
    </row>
    <row r="317" spans="2:28" ht="14.5" x14ac:dyDescent="0.35">
      <c r="B317" s="70" t="str">
        <f t="shared" si="128"/>
        <v/>
      </c>
      <c r="C317" s="38" t="str">
        <f t="shared" si="105"/>
        <v/>
      </c>
      <c r="D317" s="10" t="str">
        <f t="shared" si="106"/>
        <v/>
      </c>
      <c r="E317" s="10" t="str">
        <f t="shared" si="107"/>
        <v/>
      </c>
      <c r="F317" s="10" t="str">
        <f t="shared" si="108"/>
        <v/>
      </c>
      <c r="G317" s="8" t="str">
        <f t="shared" si="122"/>
        <v/>
      </c>
      <c r="H317" s="9" t="str">
        <f t="shared" si="109"/>
        <v/>
      </c>
      <c r="I317" s="9" t="str">
        <f t="shared" si="123"/>
        <v/>
      </c>
      <c r="J317" s="104" t="str">
        <f t="shared" si="110"/>
        <v/>
      </c>
      <c r="K317" s="35" t="str">
        <f t="shared" si="129"/>
        <v/>
      </c>
      <c r="L317" s="7" t="str">
        <f t="shared" si="124"/>
        <v/>
      </c>
      <c r="M317" s="10" t="str">
        <f t="shared" si="111"/>
        <v/>
      </c>
      <c r="N317" s="10" t="str">
        <f t="shared" si="112"/>
        <v/>
      </c>
      <c r="O317" s="10" t="str">
        <f t="shared" si="125"/>
        <v/>
      </c>
      <c r="P317" s="8" t="str">
        <f t="shared" si="126"/>
        <v/>
      </c>
      <c r="Q317" s="9" t="str">
        <f t="shared" si="113"/>
        <v/>
      </c>
      <c r="R317" s="9">
        <v>0</v>
      </c>
      <c r="S317" s="29" t="str">
        <f t="shared" si="114"/>
        <v/>
      </c>
      <c r="T317" s="70" t="str">
        <f t="shared" si="130"/>
        <v/>
      </c>
      <c r="U317" s="7" t="str">
        <f t="shared" si="115"/>
        <v/>
      </c>
      <c r="V317" s="10" t="str">
        <f t="shared" si="116"/>
        <v/>
      </c>
      <c r="W317" s="10" t="str">
        <f t="shared" si="117"/>
        <v/>
      </c>
      <c r="X317" s="10" t="str">
        <f t="shared" si="118"/>
        <v/>
      </c>
      <c r="Y317" s="8" t="str">
        <f t="shared" si="127"/>
        <v/>
      </c>
      <c r="Z317" s="9" t="str">
        <f t="shared" si="119"/>
        <v/>
      </c>
      <c r="AA317" s="9" t="str">
        <f t="shared" si="120"/>
        <v/>
      </c>
      <c r="AB317" s="29" t="str">
        <f t="shared" si="121"/>
        <v/>
      </c>
    </row>
    <row r="318" spans="2:28" ht="14.5" x14ac:dyDescent="0.35">
      <c r="B318" s="70" t="str">
        <f t="shared" si="128"/>
        <v/>
      </c>
      <c r="C318" s="38" t="str">
        <f t="shared" si="105"/>
        <v/>
      </c>
      <c r="D318" s="10" t="str">
        <f t="shared" si="106"/>
        <v/>
      </c>
      <c r="E318" s="10" t="str">
        <f t="shared" si="107"/>
        <v/>
      </c>
      <c r="F318" s="10" t="str">
        <f t="shared" si="108"/>
        <v/>
      </c>
      <c r="G318" s="8" t="str">
        <f t="shared" si="122"/>
        <v/>
      </c>
      <c r="H318" s="9" t="str">
        <f t="shared" si="109"/>
        <v/>
      </c>
      <c r="I318" s="9" t="str">
        <f t="shared" si="123"/>
        <v/>
      </c>
      <c r="J318" s="104" t="str">
        <f t="shared" si="110"/>
        <v/>
      </c>
      <c r="K318" s="35" t="str">
        <f t="shared" si="129"/>
        <v/>
      </c>
      <c r="L318" s="7" t="str">
        <f t="shared" si="124"/>
        <v/>
      </c>
      <c r="M318" s="10" t="str">
        <f t="shared" si="111"/>
        <v/>
      </c>
      <c r="N318" s="10" t="str">
        <f t="shared" si="112"/>
        <v/>
      </c>
      <c r="O318" s="10" t="str">
        <f t="shared" si="125"/>
        <v/>
      </c>
      <c r="P318" s="8" t="str">
        <f t="shared" si="126"/>
        <v/>
      </c>
      <c r="Q318" s="9" t="str">
        <f t="shared" si="113"/>
        <v/>
      </c>
      <c r="R318" s="9">
        <v>0</v>
      </c>
      <c r="S318" s="29" t="str">
        <f t="shared" si="114"/>
        <v/>
      </c>
      <c r="T318" s="70" t="str">
        <f t="shared" si="130"/>
        <v/>
      </c>
      <c r="U318" s="7" t="str">
        <f t="shared" si="115"/>
        <v/>
      </c>
      <c r="V318" s="10" t="str">
        <f t="shared" si="116"/>
        <v/>
      </c>
      <c r="W318" s="10" t="str">
        <f t="shared" si="117"/>
        <v/>
      </c>
      <c r="X318" s="10" t="str">
        <f t="shared" si="118"/>
        <v/>
      </c>
      <c r="Y318" s="8" t="str">
        <f t="shared" si="127"/>
        <v/>
      </c>
      <c r="Z318" s="9" t="str">
        <f t="shared" si="119"/>
        <v/>
      </c>
      <c r="AA318" s="9" t="str">
        <f t="shared" si="120"/>
        <v/>
      </c>
      <c r="AB318" s="29" t="str">
        <f t="shared" si="121"/>
        <v/>
      </c>
    </row>
    <row r="319" spans="2:28" ht="14.5" x14ac:dyDescent="0.35">
      <c r="B319" s="70" t="str">
        <f t="shared" si="128"/>
        <v/>
      </c>
      <c r="C319" s="38" t="str">
        <f t="shared" si="105"/>
        <v/>
      </c>
      <c r="D319" s="10" t="str">
        <f t="shared" si="106"/>
        <v/>
      </c>
      <c r="E319" s="10" t="str">
        <f t="shared" si="107"/>
        <v/>
      </c>
      <c r="F319" s="10" t="str">
        <f t="shared" si="108"/>
        <v/>
      </c>
      <c r="G319" s="8" t="str">
        <f t="shared" si="122"/>
        <v/>
      </c>
      <c r="H319" s="9" t="str">
        <f t="shared" si="109"/>
        <v/>
      </c>
      <c r="I319" s="9" t="str">
        <f t="shared" si="123"/>
        <v/>
      </c>
      <c r="J319" s="104" t="str">
        <f t="shared" si="110"/>
        <v/>
      </c>
      <c r="K319" s="35" t="str">
        <f t="shared" si="129"/>
        <v/>
      </c>
      <c r="L319" s="7" t="str">
        <f t="shared" si="124"/>
        <v/>
      </c>
      <c r="M319" s="10" t="str">
        <f t="shared" si="111"/>
        <v/>
      </c>
      <c r="N319" s="10" t="str">
        <f t="shared" si="112"/>
        <v/>
      </c>
      <c r="O319" s="10" t="str">
        <f t="shared" si="125"/>
        <v/>
      </c>
      <c r="P319" s="8" t="str">
        <f t="shared" si="126"/>
        <v/>
      </c>
      <c r="Q319" s="9" t="str">
        <f t="shared" si="113"/>
        <v/>
      </c>
      <c r="R319" s="9">
        <v>0</v>
      </c>
      <c r="S319" s="29" t="str">
        <f t="shared" si="114"/>
        <v/>
      </c>
      <c r="T319" s="70" t="str">
        <f t="shared" si="130"/>
        <v/>
      </c>
      <c r="U319" s="7" t="str">
        <f t="shared" si="115"/>
        <v/>
      </c>
      <c r="V319" s="10" t="str">
        <f t="shared" si="116"/>
        <v/>
      </c>
      <c r="W319" s="10" t="str">
        <f t="shared" si="117"/>
        <v/>
      </c>
      <c r="X319" s="10" t="str">
        <f t="shared" si="118"/>
        <v/>
      </c>
      <c r="Y319" s="8" t="str">
        <f t="shared" si="127"/>
        <v/>
      </c>
      <c r="Z319" s="9" t="str">
        <f t="shared" si="119"/>
        <v/>
      </c>
      <c r="AA319" s="9" t="str">
        <f t="shared" si="120"/>
        <v/>
      </c>
      <c r="AB319" s="29" t="str">
        <f t="shared" si="121"/>
        <v/>
      </c>
    </row>
    <row r="320" spans="2:28" ht="14.5" x14ac:dyDescent="0.35">
      <c r="B320" s="70" t="str">
        <f t="shared" si="128"/>
        <v/>
      </c>
      <c r="C320" s="38" t="str">
        <f t="shared" si="105"/>
        <v/>
      </c>
      <c r="D320" s="10" t="str">
        <f t="shared" si="106"/>
        <v/>
      </c>
      <c r="E320" s="10" t="str">
        <f t="shared" si="107"/>
        <v/>
      </c>
      <c r="F320" s="10" t="str">
        <f t="shared" si="108"/>
        <v/>
      </c>
      <c r="G320" s="8" t="str">
        <f t="shared" si="122"/>
        <v/>
      </c>
      <c r="H320" s="9" t="str">
        <f t="shared" si="109"/>
        <v/>
      </c>
      <c r="I320" s="9" t="str">
        <f t="shared" si="123"/>
        <v/>
      </c>
      <c r="J320" s="104" t="str">
        <f t="shared" si="110"/>
        <v/>
      </c>
      <c r="K320" s="35" t="str">
        <f t="shared" si="129"/>
        <v/>
      </c>
      <c r="L320" s="7" t="str">
        <f t="shared" si="124"/>
        <v/>
      </c>
      <c r="M320" s="10" t="str">
        <f t="shared" si="111"/>
        <v/>
      </c>
      <c r="N320" s="10" t="str">
        <f t="shared" si="112"/>
        <v/>
      </c>
      <c r="O320" s="10" t="str">
        <f t="shared" si="125"/>
        <v/>
      </c>
      <c r="P320" s="8" t="str">
        <f t="shared" si="126"/>
        <v/>
      </c>
      <c r="Q320" s="9" t="str">
        <f t="shared" si="113"/>
        <v/>
      </c>
      <c r="R320" s="9">
        <v>0</v>
      </c>
      <c r="S320" s="29" t="str">
        <f t="shared" si="114"/>
        <v/>
      </c>
      <c r="T320" s="70" t="str">
        <f t="shared" si="130"/>
        <v/>
      </c>
      <c r="U320" s="7" t="str">
        <f t="shared" si="115"/>
        <v/>
      </c>
      <c r="V320" s="10" t="str">
        <f t="shared" si="116"/>
        <v/>
      </c>
      <c r="W320" s="10" t="str">
        <f t="shared" si="117"/>
        <v/>
      </c>
      <c r="X320" s="10" t="str">
        <f t="shared" si="118"/>
        <v/>
      </c>
      <c r="Y320" s="8" t="str">
        <f t="shared" si="127"/>
        <v/>
      </c>
      <c r="Z320" s="9" t="str">
        <f t="shared" si="119"/>
        <v/>
      </c>
      <c r="AA320" s="9" t="str">
        <f t="shared" si="120"/>
        <v/>
      </c>
      <c r="AB320" s="29" t="str">
        <f t="shared" si="121"/>
        <v/>
      </c>
    </row>
    <row r="321" spans="2:28" ht="14.5" x14ac:dyDescent="0.35">
      <c r="B321" s="70" t="str">
        <f t="shared" si="128"/>
        <v/>
      </c>
      <c r="C321" s="38" t="str">
        <f t="shared" si="105"/>
        <v/>
      </c>
      <c r="D321" s="10" t="str">
        <f t="shared" si="106"/>
        <v/>
      </c>
      <c r="E321" s="10" t="str">
        <f t="shared" si="107"/>
        <v/>
      </c>
      <c r="F321" s="10" t="str">
        <f t="shared" si="108"/>
        <v/>
      </c>
      <c r="G321" s="8" t="str">
        <f t="shared" si="122"/>
        <v/>
      </c>
      <c r="H321" s="9" t="str">
        <f t="shared" si="109"/>
        <v/>
      </c>
      <c r="I321" s="9" t="str">
        <f t="shared" si="123"/>
        <v/>
      </c>
      <c r="J321" s="104" t="str">
        <f t="shared" si="110"/>
        <v/>
      </c>
      <c r="K321" s="35" t="str">
        <f t="shared" si="129"/>
        <v/>
      </c>
      <c r="L321" s="7" t="str">
        <f t="shared" si="124"/>
        <v/>
      </c>
      <c r="M321" s="10" t="str">
        <f t="shared" si="111"/>
        <v/>
      </c>
      <c r="N321" s="10" t="str">
        <f t="shared" si="112"/>
        <v/>
      </c>
      <c r="O321" s="10" t="str">
        <f t="shared" si="125"/>
        <v/>
      </c>
      <c r="P321" s="8" t="str">
        <f t="shared" si="126"/>
        <v/>
      </c>
      <c r="Q321" s="9" t="str">
        <f t="shared" si="113"/>
        <v/>
      </c>
      <c r="R321" s="9">
        <v>0</v>
      </c>
      <c r="S321" s="29" t="str">
        <f t="shared" si="114"/>
        <v/>
      </c>
      <c r="T321" s="70" t="str">
        <f t="shared" si="130"/>
        <v/>
      </c>
      <c r="U321" s="7" t="str">
        <f t="shared" si="115"/>
        <v/>
      </c>
      <c r="V321" s="10" t="str">
        <f t="shared" si="116"/>
        <v/>
      </c>
      <c r="W321" s="10" t="str">
        <f t="shared" si="117"/>
        <v/>
      </c>
      <c r="X321" s="10" t="str">
        <f t="shared" si="118"/>
        <v/>
      </c>
      <c r="Y321" s="8" t="str">
        <f t="shared" si="127"/>
        <v/>
      </c>
      <c r="Z321" s="9" t="str">
        <f t="shared" si="119"/>
        <v/>
      </c>
      <c r="AA321" s="9" t="str">
        <f t="shared" si="120"/>
        <v/>
      </c>
      <c r="AB321" s="29" t="str">
        <f t="shared" si="121"/>
        <v/>
      </c>
    </row>
    <row r="322" spans="2:28" ht="14.5" x14ac:dyDescent="0.35">
      <c r="B322" s="70" t="str">
        <f t="shared" si="128"/>
        <v/>
      </c>
      <c r="C322" s="38" t="str">
        <f t="shared" si="105"/>
        <v/>
      </c>
      <c r="D322" s="10" t="str">
        <f t="shared" si="106"/>
        <v/>
      </c>
      <c r="E322" s="10" t="str">
        <f t="shared" si="107"/>
        <v/>
      </c>
      <c r="F322" s="10" t="str">
        <f t="shared" si="108"/>
        <v/>
      </c>
      <c r="G322" s="8" t="str">
        <f t="shared" si="122"/>
        <v/>
      </c>
      <c r="H322" s="9" t="str">
        <f t="shared" si="109"/>
        <v/>
      </c>
      <c r="I322" s="9" t="str">
        <f t="shared" si="123"/>
        <v/>
      </c>
      <c r="J322" s="104" t="str">
        <f t="shared" si="110"/>
        <v/>
      </c>
      <c r="K322" s="35" t="str">
        <f t="shared" si="129"/>
        <v/>
      </c>
      <c r="L322" s="7" t="str">
        <f t="shared" si="124"/>
        <v/>
      </c>
      <c r="M322" s="10" t="str">
        <f t="shared" si="111"/>
        <v/>
      </c>
      <c r="N322" s="10" t="str">
        <f t="shared" si="112"/>
        <v/>
      </c>
      <c r="O322" s="10" t="str">
        <f t="shared" si="125"/>
        <v/>
      </c>
      <c r="P322" s="8" t="str">
        <f t="shared" si="126"/>
        <v/>
      </c>
      <c r="Q322" s="9" t="str">
        <f t="shared" si="113"/>
        <v/>
      </c>
      <c r="R322" s="9">
        <v>0</v>
      </c>
      <c r="S322" s="29" t="str">
        <f t="shared" si="114"/>
        <v/>
      </c>
      <c r="T322" s="70" t="str">
        <f t="shared" si="130"/>
        <v/>
      </c>
      <c r="U322" s="7" t="str">
        <f t="shared" si="115"/>
        <v/>
      </c>
      <c r="V322" s="10" t="str">
        <f t="shared" si="116"/>
        <v/>
      </c>
      <c r="W322" s="10" t="str">
        <f t="shared" si="117"/>
        <v/>
      </c>
      <c r="X322" s="10" t="str">
        <f t="shared" si="118"/>
        <v/>
      </c>
      <c r="Y322" s="8" t="str">
        <f t="shared" si="127"/>
        <v/>
      </c>
      <c r="Z322" s="9" t="str">
        <f t="shared" si="119"/>
        <v/>
      </c>
      <c r="AA322" s="9" t="str">
        <f t="shared" si="120"/>
        <v/>
      </c>
      <c r="AB322" s="29" t="str">
        <f t="shared" si="121"/>
        <v/>
      </c>
    </row>
    <row r="323" spans="2:28" ht="14.5" x14ac:dyDescent="0.35">
      <c r="B323" s="70" t="str">
        <f t="shared" si="128"/>
        <v/>
      </c>
      <c r="C323" s="38" t="str">
        <f t="shared" si="105"/>
        <v/>
      </c>
      <c r="D323" s="10" t="str">
        <f t="shared" si="106"/>
        <v/>
      </c>
      <c r="E323" s="10" t="str">
        <f t="shared" si="107"/>
        <v/>
      </c>
      <c r="F323" s="10" t="str">
        <f t="shared" si="108"/>
        <v/>
      </c>
      <c r="G323" s="8" t="str">
        <f t="shared" si="122"/>
        <v/>
      </c>
      <c r="H323" s="9" t="str">
        <f t="shared" si="109"/>
        <v/>
      </c>
      <c r="I323" s="9" t="str">
        <f t="shared" si="123"/>
        <v/>
      </c>
      <c r="J323" s="104" t="str">
        <f t="shared" si="110"/>
        <v/>
      </c>
      <c r="K323" s="35" t="str">
        <f t="shared" si="129"/>
        <v/>
      </c>
      <c r="L323" s="7" t="str">
        <f t="shared" si="124"/>
        <v/>
      </c>
      <c r="M323" s="10" t="str">
        <f t="shared" si="111"/>
        <v/>
      </c>
      <c r="N323" s="10" t="str">
        <f t="shared" si="112"/>
        <v/>
      </c>
      <c r="O323" s="10" t="str">
        <f t="shared" si="125"/>
        <v/>
      </c>
      <c r="P323" s="8" t="str">
        <f t="shared" si="126"/>
        <v/>
      </c>
      <c r="Q323" s="9" t="str">
        <f t="shared" si="113"/>
        <v/>
      </c>
      <c r="R323" s="9">
        <v>0</v>
      </c>
      <c r="S323" s="29" t="str">
        <f t="shared" si="114"/>
        <v/>
      </c>
      <c r="T323" s="70" t="str">
        <f t="shared" si="130"/>
        <v/>
      </c>
      <c r="U323" s="7" t="str">
        <f t="shared" si="115"/>
        <v/>
      </c>
      <c r="V323" s="10" t="str">
        <f t="shared" si="116"/>
        <v/>
      </c>
      <c r="W323" s="10" t="str">
        <f t="shared" si="117"/>
        <v/>
      </c>
      <c r="X323" s="10" t="str">
        <f t="shared" si="118"/>
        <v/>
      </c>
      <c r="Y323" s="8" t="str">
        <f t="shared" si="127"/>
        <v/>
      </c>
      <c r="Z323" s="9" t="str">
        <f t="shared" si="119"/>
        <v/>
      </c>
      <c r="AA323" s="9" t="str">
        <f t="shared" si="120"/>
        <v/>
      </c>
      <c r="AB323" s="29" t="str">
        <f t="shared" si="121"/>
        <v/>
      </c>
    </row>
    <row r="324" spans="2:28" ht="14.5" x14ac:dyDescent="0.35">
      <c r="B324" s="70" t="str">
        <f t="shared" si="128"/>
        <v/>
      </c>
      <c r="C324" s="38" t="str">
        <f t="shared" si="105"/>
        <v/>
      </c>
      <c r="D324" s="10" t="str">
        <f t="shared" si="106"/>
        <v/>
      </c>
      <c r="E324" s="10" t="str">
        <f t="shared" si="107"/>
        <v/>
      </c>
      <c r="F324" s="10" t="str">
        <f t="shared" si="108"/>
        <v/>
      </c>
      <c r="G324" s="8" t="str">
        <f t="shared" si="122"/>
        <v/>
      </c>
      <c r="H324" s="9" t="str">
        <f t="shared" si="109"/>
        <v/>
      </c>
      <c r="I324" s="9" t="str">
        <f t="shared" si="123"/>
        <v/>
      </c>
      <c r="J324" s="104" t="str">
        <f t="shared" si="110"/>
        <v/>
      </c>
      <c r="K324" s="35" t="str">
        <f t="shared" si="129"/>
        <v/>
      </c>
      <c r="L324" s="7" t="str">
        <f t="shared" si="124"/>
        <v/>
      </c>
      <c r="M324" s="10" t="str">
        <f t="shared" si="111"/>
        <v/>
      </c>
      <c r="N324" s="10" t="str">
        <f t="shared" si="112"/>
        <v/>
      </c>
      <c r="O324" s="10" t="str">
        <f t="shared" si="125"/>
        <v/>
      </c>
      <c r="P324" s="8" t="str">
        <f t="shared" si="126"/>
        <v/>
      </c>
      <c r="Q324" s="9" t="str">
        <f t="shared" si="113"/>
        <v/>
      </c>
      <c r="R324" s="9">
        <v>0</v>
      </c>
      <c r="S324" s="29" t="str">
        <f t="shared" si="114"/>
        <v/>
      </c>
      <c r="T324" s="70" t="str">
        <f t="shared" si="130"/>
        <v/>
      </c>
      <c r="U324" s="7" t="str">
        <f t="shared" si="115"/>
        <v/>
      </c>
      <c r="V324" s="10" t="str">
        <f t="shared" si="116"/>
        <v/>
      </c>
      <c r="W324" s="10" t="str">
        <f t="shared" si="117"/>
        <v/>
      </c>
      <c r="X324" s="10" t="str">
        <f t="shared" si="118"/>
        <v/>
      </c>
      <c r="Y324" s="8" t="str">
        <f t="shared" si="127"/>
        <v/>
      </c>
      <c r="Z324" s="9" t="str">
        <f t="shared" si="119"/>
        <v/>
      </c>
      <c r="AA324" s="9" t="str">
        <f t="shared" si="120"/>
        <v/>
      </c>
      <c r="AB324" s="29" t="str">
        <f t="shared" si="121"/>
        <v/>
      </c>
    </row>
    <row r="325" spans="2:28" ht="14.5" x14ac:dyDescent="0.35">
      <c r="B325" s="70" t="str">
        <f t="shared" si="128"/>
        <v/>
      </c>
      <c r="C325" s="38" t="str">
        <f t="shared" si="105"/>
        <v/>
      </c>
      <c r="D325" s="10" t="str">
        <f t="shared" si="106"/>
        <v/>
      </c>
      <c r="E325" s="10" t="str">
        <f t="shared" si="107"/>
        <v/>
      </c>
      <c r="F325" s="10" t="str">
        <f t="shared" si="108"/>
        <v/>
      </c>
      <c r="G325" s="8" t="str">
        <f t="shared" si="122"/>
        <v/>
      </c>
      <c r="H325" s="9" t="str">
        <f t="shared" si="109"/>
        <v/>
      </c>
      <c r="I325" s="9" t="str">
        <f t="shared" si="123"/>
        <v/>
      </c>
      <c r="J325" s="104" t="str">
        <f t="shared" si="110"/>
        <v/>
      </c>
      <c r="K325" s="35" t="str">
        <f t="shared" si="129"/>
        <v/>
      </c>
      <c r="L325" s="7" t="str">
        <f t="shared" si="124"/>
        <v/>
      </c>
      <c r="M325" s="10" t="str">
        <f t="shared" si="111"/>
        <v/>
      </c>
      <c r="N325" s="10" t="str">
        <f t="shared" si="112"/>
        <v/>
      </c>
      <c r="O325" s="10" t="str">
        <f t="shared" si="125"/>
        <v/>
      </c>
      <c r="P325" s="8" t="str">
        <f t="shared" si="126"/>
        <v/>
      </c>
      <c r="Q325" s="9" t="str">
        <f t="shared" si="113"/>
        <v/>
      </c>
      <c r="R325" s="9">
        <v>0</v>
      </c>
      <c r="S325" s="29" t="str">
        <f t="shared" si="114"/>
        <v/>
      </c>
      <c r="T325" s="70" t="str">
        <f t="shared" si="130"/>
        <v/>
      </c>
      <c r="U325" s="7" t="str">
        <f t="shared" si="115"/>
        <v/>
      </c>
      <c r="V325" s="10" t="str">
        <f t="shared" si="116"/>
        <v/>
      </c>
      <c r="W325" s="10" t="str">
        <f t="shared" si="117"/>
        <v/>
      </c>
      <c r="X325" s="10" t="str">
        <f t="shared" si="118"/>
        <v/>
      </c>
      <c r="Y325" s="8" t="str">
        <f t="shared" si="127"/>
        <v/>
      </c>
      <c r="Z325" s="9" t="str">
        <f t="shared" si="119"/>
        <v/>
      </c>
      <c r="AA325" s="9" t="str">
        <f t="shared" si="120"/>
        <v/>
      </c>
      <c r="AB325" s="29" t="str">
        <f t="shared" si="121"/>
        <v/>
      </c>
    </row>
    <row r="326" spans="2:28" ht="14.5" x14ac:dyDescent="0.35">
      <c r="B326" s="70" t="str">
        <f t="shared" si="128"/>
        <v/>
      </c>
      <c r="C326" s="38" t="str">
        <f t="shared" si="105"/>
        <v/>
      </c>
      <c r="D326" s="10" t="str">
        <f t="shared" si="106"/>
        <v/>
      </c>
      <c r="E326" s="10" t="str">
        <f t="shared" si="107"/>
        <v/>
      </c>
      <c r="F326" s="10" t="str">
        <f t="shared" si="108"/>
        <v/>
      </c>
      <c r="G326" s="8" t="str">
        <f t="shared" si="122"/>
        <v/>
      </c>
      <c r="H326" s="9" t="str">
        <f t="shared" si="109"/>
        <v/>
      </c>
      <c r="I326" s="9" t="str">
        <f t="shared" si="123"/>
        <v/>
      </c>
      <c r="J326" s="104" t="str">
        <f t="shared" si="110"/>
        <v/>
      </c>
      <c r="K326" s="35" t="str">
        <f t="shared" si="129"/>
        <v/>
      </c>
      <c r="L326" s="7" t="str">
        <f t="shared" si="124"/>
        <v/>
      </c>
      <c r="M326" s="10" t="str">
        <f t="shared" si="111"/>
        <v/>
      </c>
      <c r="N326" s="10" t="str">
        <f t="shared" si="112"/>
        <v/>
      </c>
      <c r="O326" s="10" t="str">
        <f t="shared" si="125"/>
        <v/>
      </c>
      <c r="P326" s="8" t="str">
        <f t="shared" si="126"/>
        <v/>
      </c>
      <c r="Q326" s="9" t="str">
        <f t="shared" si="113"/>
        <v/>
      </c>
      <c r="R326" s="9">
        <v>0</v>
      </c>
      <c r="S326" s="29" t="str">
        <f t="shared" si="114"/>
        <v/>
      </c>
      <c r="T326" s="70" t="str">
        <f t="shared" si="130"/>
        <v/>
      </c>
      <c r="U326" s="7" t="str">
        <f t="shared" si="115"/>
        <v/>
      </c>
      <c r="V326" s="10" t="str">
        <f t="shared" si="116"/>
        <v/>
      </c>
      <c r="W326" s="10" t="str">
        <f t="shared" si="117"/>
        <v/>
      </c>
      <c r="X326" s="10" t="str">
        <f t="shared" si="118"/>
        <v/>
      </c>
      <c r="Y326" s="8" t="str">
        <f t="shared" si="127"/>
        <v/>
      </c>
      <c r="Z326" s="9" t="str">
        <f t="shared" si="119"/>
        <v/>
      </c>
      <c r="AA326" s="9" t="str">
        <f t="shared" si="120"/>
        <v/>
      </c>
      <c r="AB326" s="29" t="str">
        <f t="shared" si="121"/>
        <v/>
      </c>
    </row>
    <row r="327" spans="2:28" ht="14.5" x14ac:dyDescent="0.35">
      <c r="B327" s="70" t="str">
        <f t="shared" si="128"/>
        <v/>
      </c>
      <c r="C327" s="38" t="str">
        <f t="shared" si="105"/>
        <v/>
      </c>
      <c r="D327" s="10" t="str">
        <f t="shared" si="106"/>
        <v/>
      </c>
      <c r="E327" s="10" t="str">
        <f t="shared" si="107"/>
        <v/>
      </c>
      <c r="F327" s="10" t="str">
        <f t="shared" si="108"/>
        <v/>
      </c>
      <c r="G327" s="8" t="str">
        <f t="shared" si="122"/>
        <v/>
      </c>
      <c r="H327" s="9" t="str">
        <f t="shared" si="109"/>
        <v/>
      </c>
      <c r="I327" s="9" t="str">
        <f t="shared" si="123"/>
        <v/>
      </c>
      <c r="J327" s="104" t="str">
        <f t="shared" si="110"/>
        <v/>
      </c>
      <c r="K327" s="35" t="str">
        <f t="shared" si="129"/>
        <v/>
      </c>
      <c r="L327" s="7" t="str">
        <f t="shared" si="124"/>
        <v/>
      </c>
      <c r="M327" s="10" t="str">
        <f t="shared" si="111"/>
        <v/>
      </c>
      <c r="N327" s="10" t="str">
        <f t="shared" si="112"/>
        <v/>
      </c>
      <c r="O327" s="10" t="str">
        <f t="shared" si="125"/>
        <v/>
      </c>
      <c r="P327" s="8" t="str">
        <f t="shared" si="126"/>
        <v/>
      </c>
      <c r="Q327" s="9" t="str">
        <f t="shared" si="113"/>
        <v/>
      </c>
      <c r="R327" s="9">
        <v>0</v>
      </c>
      <c r="S327" s="29" t="str">
        <f t="shared" si="114"/>
        <v/>
      </c>
      <c r="T327" s="70" t="str">
        <f t="shared" si="130"/>
        <v/>
      </c>
      <c r="U327" s="7" t="str">
        <f t="shared" si="115"/>
        <v/>
      </c>
      <c r="V327" s="10" t="str">
        <f t="shared" si="116"/>
        <v/>
      </c>
      <c r="W327" s="10" t="str">
        <f t="shared" si="117"/>
        <v/>
      </c>
      <c r="X327" s="10" t="str">
        <f t="shared" si="118"/>
        <v/>
      </c>
      <c r="Y327" s="8" t="str">
        <f t="shared" si="127"/>
        <v/>
      </c>
      <c r="Z327" s="9" t="str">
        <f t="shared" si="119"/>
        <v/>
      </c>
      <c r="AA327" s="9" t="str">
        <f t="shared" si="120"/>
        <v/>
      </c>
      <c r="AB327" s="29" t="str">
        <f t="shared" si="121"/>
        <v/>
      </c>
    </row>
    <row r="328" spans="2:28" ht="14.5" x14ac:dyDescent="0.35">
      <c r="B328" s="70" t="str">
        <f t="shared" si="128"/>
        <v/>
      </c>
      <c r="C328" s="38" t="str">
        <f t="shared" si="105"/>
        <v/>
      </c>
      <c r="D328" s="10" t="str">
        <f t="shared" si="106"/>
        <v/>
      </c>
      <c r="E328" s="10" t="str">
        <f t="shared" si="107"/>
        <v/>
      </c>
      <c r="F328" s="10" t="str">
        <f t="shared" si="108"/>
        <v/>
      </c>
      <c r="G328" s="8" t="str">
        <f t="shared" si="122"/>
        <v/>
      </c>
      <c r="H328" s="9" t="str">
        <f t="shared" si="109"/>
        <v/>
      </c>
      <c r="I328" s="9" t="str">
        <f t="shared" si="123"/>
        <v/>
      </c>
      <c r="J328" s="104" t="str">
        <f t="shared" si="110"/>
        <v/>
      </c>
      <c r="K328" s="35" t="str">
        <f t="shared" si="129"/>
        <v/>
      </c>
      <c r="L328" s="7" t="str">
        <f t="shared" si="124"/>
        <v/>
      </c>
      <c r="M328" s="10" t="str">
        <f t="shared" si="111"/>
        <v/>
      </c>
      <c r="N328" s="10" t="str">
        <f t="shared" si="112"/>
        <v/>
      </c>
      <c r="O328" s="10" t="str">
        <f t="shared" si="125"/>
        <v/>
      </c>
      <c r="P328" s="8" t="str">
        <f t="shared" si="126"/>
        <v/>
      </c>
      <c r="Q328" s="9" t="str">
        <f t="shared" si="113"/>
        <v/>
      </c>
      <c r="R328" s="9">
        <v>0</v>
      </c>
      <c r="S328" s="29" t="str">
        <f t="shared" si="114"/>
        <v/>
      </c>
      <c r="T328" s="70" t="str">
        <f t="shared" si="130"/>
        <v/>
      </c>
      <c r="U328" s="7" t="str">
        <f t="shared" si="115"/>
        <v/>
      </c>
      <c r="V328" s="10" t="str">
        <f t="shared" si="116"/>
        <v/>
      </c>
      <c r="W328" s="10" t="str">
        <f t="shared" si="117"/>
        <v/>
      </c>
      <c r="X328" s="10" t="str">
        <f t="shared" si="118"/>
        <v/>
      </c>
      <c r="Y328" s="8" t="str">
        <f t="shared" si="127"/>
        <v/>
      </c>
      <c r="Z328" s="9" t="str">
        <f t="shared" si="119"/>
        <v/>
      </c>
      <c r="AA328" s="9" t="str">
        <f t="shared" si="120"/>
        <v/>
      </c>
      <c r="AB328" s="29" t="str">
        <f t="shared" si="121"/>
        <v/>
      </c>
    </row>
    <row r="329" spans="2:28" ht="14.5" x14ac:dyDescent="0.35">
      <c r="B329" s="70" t="str">
        <f t="shared" si="128"/>
        <v/>
      </c>
      <c r="C329" s="38" t="str">
        <f t="shared" si="105"/>
        <v/>
      </c>
      <c r="D329" s="10" t="str">
        <f t="shared" si="106"/>
        <v/>
      </c>
      <c r="E329" s="10" t="str">
        <f t="shared" si="107"/>
        <v/>
      </c>
      <c r="F329" s="10" t="str">
        <f t="shared" si="108"/>
        <v/>
      </c>
      <c r="G329" s="8" t="str">
        <f t="shared" si="122"/>
        <v/>
      </c>
      <c r="H329" s="9" t="str">
        <f t="shared" si="109"/>
        <v/>
      </c>
      <c r="I329" s="9" t="str">
        <f t="shared" si="123"/>
        <v/>
      </c>
      <c r="J329" s="104" t="str">
        <f t="shared" si="110"/>
        <v/>
      </c>
      <c r="K329" s="35" t="str">
        <f t="shared" si="129"/>
        <v/>
      </c>
      <c r="L329" s="7" t="str">
        <f t="shared" si="124"/>
        <v/>
      </c>
      <c r="M329" s="10" t="str">
        <f t="shared" si="111"/>
        <v/>
      </c>
      <c r="N329" s="10" t="str">
        <f t="shared" si="112"/>
        <v/>
      </c>
      <c r="O329" s="10" t="str">
        <f t="shared" si="125"/>
        <v/>
      </c>
      <c r="P329" s="8" t="str">
        <f t="shared" si="126"/>
        <v/>
      </c>
      <c r="Q329" s="9" t="str">
        <f t="shared" si="113"/>
        <v/>
      </c>
      <c r="R329" s="9">
        <v>0</v>
      </c>
      <c r="S329" s="29" t="str">
        <f t="shared" si="114"/>
        <v/>
      </c>
      <c r="T329" s="70" t="str">
        <f t="shared" si="130"/>
        <v/>
      </c>
      <c r="U329" s="7" t="str">
        <f t="shared" si="115"/>
        <v/>
      </c>
      <c r="V329" s="10" t="str">
        <f t="shared" si="116"/>
        <v/>
      </c>
      <c r="W329" s="10" t="str">
        <f t="shared" si="117"/>
        <v/>
      </c>
      <c r="X329" s="10" t="str">
        <f t="shared" si="118"/>
        <v/>
      </c>
      <c r="Y329" s="8" t="str">
        <f t="shared" si="127"/>
        <v/>
      </c>
      <c r="Z329" s="9" t="str">
        <f t="shared" si="119"/>
        <v/>
      </c>
      <c r="AA329" s="9" t="str">
        <f t="shared" si="120"/>
        <v/>
      </c>
      <c r="AB329" s="29" t="str">
        <f t="shared" si="121"/>
        <v/>
      </c>
    </row>
    <row r="330" spans="2:28" ht="14.5" x14ac:dyDescent="0.35">
      <c r="B330" s="70" t="str">
        <f t="shared" si="128"/>
        <v/>
      </c>
      <c r="C330" s="38" t="str">
        <f t="shared" si="105"/>
        <v/>
      </c>
      <c r="D330" s="10" t="str">
        <f t="shared" si="106"/>
        <v/>
      </c>
      <c r="E330" s="10" t="str">
        <f t="shared" si="107"/>
        <v/>
      </c>
      <c r="F330" s="10" t="str">
        <f t="shared" si="108"/>
        <v/>
      </c>
      <c r="G330" s="8" t="str">
        <f t="shared" si="122"/>
        <v/>
      </c>
      <c r="H330" s="9" t="str">
        <f t="shared" si="109"/>
        <v/>
      </c>
      <c r="I330" s="9" t="str">
        <f t="shared" si="123"/>
        <v/>
      </c>
      <c r="J330" s="104" t="str">
        <f t="shared" si="110"/>
        <v/>
      </c>
      <c r="K330" s="35" t="str">
        <f t="shared" si="129"/>
        <v/>
      </c>
      <c r="L330" s="7" t="str">
        <f t="shared" si="124"/>
        <v/>
      </c>
      <c r="M330" s="10" t="str">
        <f t="shared" si="111"/>
        <v/>
      </c>
      <c r="N330" s="10" t="str">
        <f t="shared" si="112"/>
        <v/>
      </c>
      <c r="O330" s="10" t="str">
        <f t="shared" si="125"/>
        <v/>
      </c>
      <c r="P330" s="8" t="str">
        <f t="shared" si="126"/>
        <v/>
      </c>
      <c r="Q330" s="9" t="str">
        <f t="shared" si="113"/>
        <v/>
      </c>
      <c r="R330" s="9">
        <v>0</v>
      </c>
      <c r="S330" s="29" t="str">
        <f t="shared" si="114"/>
        <v/>
      </c>
      <c r="T330" s="70" t="str">
        <f t="shared" si="130"/>
        <v/>
      </c>
      <c r="U330" s="7" t="str">
        <f t="shared" si="115"/>
        <v/>
      </c>
      <c r="V330" s="10" t="str">
        <f t="shared" si="116"/>
        <v/>
      </c>
      <c r="W330" s="10" t="str">
        <f t="shared" si="117"/>
        <v/>
      </c>
      <c r="X330" s="10" t="str">
        <f t="shared" si="118"/>
        <v/>
      </c>
      <c r="Y330" s="8" t="str">
        <f t="shared" si="127"/>
        <v/>
      </c>
      <c r="Z330" s="9" t="str">
        <f t="shared" si="119"/>
        <v/>
      </c>
      <c r="AA330" s="9" t="str">
        <f t="shared" si="120"/>
        <v/>
      </c>
      <c r="AB330" s="29" t="str">
        <f t="shared" si="121"/>
        <v/>
      </c>
    </row>
    <row r="331" spans="2:28" ht="14.5" x14ac:dyDescent="0.35">
      <c r="B331" s="70" t="str">
        <f t="shared" si="128"/>
        <v/>
      </c>
      <c r="C331" s="38" t="str">
        <f t="shared" si="105"/>
        <v/>
      </c>
      <c r="D331" s="10" t="str">
        <f t="shared" si="106"/>
        <v/>
      </c>
      <c r="E331" s="10" t="str">
        <f t="shared" si="107"/>
        <v/>
      </c>
      <c r="F331" s="10" t="str">
        <f t="shared" si="108"/>
        <v/>
      </c>
      <c r="G331" s="8" t="str">
        <f t="shared" si="122"/>
        <v/>
      </c>
      <c r="H331" s="9" t="str">
        <f t="shared" si="109"/>
        <v/>
      </c>
      <c r="I331" s="9" t="str">
        <f t="shared" si="123"/>
        <v/>
      </c>
      <c r="J331" s="104" t="str">
        <f t="shared" si="110"/>
        <v/>
      </c>
      <c r="K331" s="35" t="str">
        <f t="shared" si="129"/>
        <v/>
      </c>
      <c r="L331" s="7" t="str">
        <f t="shared" si="124"/>
        <v/>
      </c>
      <c r="M331" s="10" t="str">
        <f t="shared" si="111"/>
        <v/>
      </c>
      <c r="N331" s="10" t="str">
        <f t="shared" si="112"/>
        <v/>
      </c>
      <c r="O331" s="10" t="str">
        <f t="shared" si="125"/>
        <v/>
      </c>
      <c r="P331" s="8" t="str">
        <f t="shared" si="126"/>
        <v/>
      </c>
      <c r="Q331" s="9" t="str">
        <f t="shared" si="113"/>
        <v/>
      </c>
      <c r="R331" s="9">
        <v>0</v>
      </c>
      <c r="S331" s="29" t="str">
        <f t="shared" si="114"/>
        <v/>
      </c>
      <c r="T331" s="70" t="str">
        <f t="shared" si="130"/>
        <v/>
      </c>
      <c r="U331" s="7" t="str">
        <f t="shared" si="115"/>
        <v/>
      </c>
      <c r="V331" s="10" t="str">
        <f t="shared" si="116"/>
        <v/>
      </c>
      <c r="W331" s="10" t="str">
        <f t="shared" si="117"/>
        <v/>
      </c>
      <c r="X331" s="10" t="str">
        <f t="shared" si="118"/>
        <v/>
      </c>
      <c r="Y331" s="8" t="str">
        <f t="shared" si="127"/>
        <v/>
      </c>
      <c r="Z331" s="9" t="str">
        <f t="shared" si="119"/>
        <v/>
      </c>
      <c r="AA331" s="9" t="str">
        <f t="shared" si="120"/>
        <v/>
      </c>
      <c r="AB331" s="29" t="str">
        <f t="shared" si="121"/>
        <v/>
      </c>
    </row>
    <row r="332" spans="2:28" ht="14.5" x14ac:dyDescent="0.35">
      <c r="B332" s="70" t="str">
        <f t="shared" si="128"/>
        <v/>
      </c>
      <c r="C332" s="38" t="str">
        <f t="shared" si="105"/>
        <v/>
      </c>
      <c r="D332" s="10" t="str">
        <f t="shared" si="106"/>
        <v/>
      </c>
      <c r="E332" s="10" t="str">
        <f t="shared" si="107"/>
        <v/>
      </c>
      <c r="F332" s="10" t="str">
        <f t="shared" si="108"/>
        <v/>
      </c>
      <c r="G332" s="8" t="str">
        <f t="shared" si="122"/>
        <v/>
      </c>
      <c r="H332" s="9" t="str">
        <f t="shared" si="109"/>
        <v/>
      </c>
      <c r="I332" s="9" t="str">
        <f t="shared" si="123"/>
        <v/>
      </c>
      <c r="J332" s="104" t="str">
        <f t="shared" si="110"/>
        <v/>
      </c>
      <c r="K332" s="35" t="str">
        <f t="shared" si="129"/>
        <v/>
      </c>
      <c r="L332" s="7" t="str">
        <f t="shared" si="124"/>
        <v/>
      </c>
      <c r="M332" s="10" t="str">
        <f t="shared" si="111"/>
        <v/>
      </c>
      <c r="N332" s="10" t="str">
        <f t="shared" si="112"/>
        <v/>
      </c>
      <c r="O332" s="10" t="str">
        <f t="shared" si="125"/>
        <v/>
      </c>
      <c r="P332" s="8" t="str">
        <f t="shared" si="126"/>
        <v/>
      </c>
      <c r="Q332" s="9" t="str">
        <f t="shared" si="113"/>
        <v/>
      </c>
      <c r="R332" s="9">
        <v>0</v>
      </c>
      <c r="S332" s="29" t="str">
        <f t="shared" si="114"/>
        <v/>
      </c>
      <c r="T332" s="70" t="str">
        <f t="shared" si="130"/>
        <v/>
      </c>
      <c r="U332" s="7" t="str">
        <f t="shared" si="115"/>
        <v/>
      </c>
      <c r="V332" s="10" t="str">
        <f t="shared" si="116"/>
        <v/>
      </c>
      <c r="W332" s="10" t="str">
        <f t="shared" si="117"/>
        <v/>
      </c>
      <c r="X332" s="10" t="str">
        <f t="shared" si="118"/>
        <v/>
      </c>
      <c r="Y332" s="8" t="str">
        <f t="shared" si="127"/>
        <v/>
      </c>
      <c r="Z332" s="9" t="str">
        <f t="shared" si="119"/>
        <v/>
      </c>
      <c r="AA332" s="9" t="str">
        <f t="shared" si="120"/>
        <v/>
      </c>
      <c r="AB332" s="29" t="str">
        <f t="shared" si="121"/>
        <v/>
      </c>
    </row>
    <row r="333" spans="2:28" ht="14.5" x14ac:dyDescent="0.35">
      <c r="B333" s="70" t="str">
        <f t="shared" si="128"/>
        <v/>
      </c>
      <c r="C333" s="38" t="str">
        <f t="shared" si="105"/>
        <v/>
      </c>
      <c r="D333" s="10" t="str">
        <f t="shared" si="106"/>
        <v/>
      </c>
      <c r="E333" s="10" t="str">
        <f t="shared" si="107"/>
        <v/>
      </c>
      <c r="F333" s="10" t="str">
        <f t="shared" si="108"/>
        <v/>
      </c>
      <c r="G333" s="8" t="str">
        <f t="shared" si="122"/>
        <v/>
      </c>
      <c r="H333" s="9" t="str">
        <f t="shared" si="109"/>
        <v/>
      </c>
      <c r="I333" s="9" t="str">
        <f t="shared" si="123"/>
        <v/>
      </c>
      <c r="J333" s="104" t="str">
        <f t="shared" si="110"/>
        <v/>
      </c>
      <c r="K333" s="35" t="str">
        <f t="shared" si="129"/>
        <v/>
      </c>
      <c r="L333" s="7" t="str">
        <f t="shared" si="124"/>
        <v/>
      </c>
      <c r="M333" s="10" t="str">
        <f t="shared" si="111"/>
        <v/>
      </c>
      <c r="N333" s="10" t="str">
        <f t="shared" si="112"/>
        <v/>
      </c>
      <c r="O333" s="10" t="str">
        <f t="shared" si="125"/>
        <v/>
      </c>
      <c r="P333" s="8" t="str">
        <f t="shared" si="126"/>
        <v/>
      </c>
      <c r="Q333" s="9" t="str">
        <f t="shared" si="113"/>
        <v/>
      </c>
      <c r="R333" s="9">
        <v>0</v>
      </c>
      <c r="S333" s="29" t="str">
        <f t="shared" si="114"/>
        <v/>
      </c>
      <c r="T333" s="70" t="str">
        <f t="shared" si="130"/>
        <v/>
      </c>
      <c r="U333" s="7" t="str">
        <f t="shared" si="115"/>
        <v/>
      </c>
      <c r="V333" s="10" t="str">
        <f t="shared" si="116"/>
        <v/>
      </c>
      <c r="W333" s="10" t="str">
        <f t="shared" si="117"/>
        <v/>
      </c>
      <c r="X333" s="10" t="str">
        <f t="shared" si="118"/>
        <v/>
      </c>
      <c r="Y333" s="8" t="str">
        <f t="shared" si="127"/>
        <v/>
      </c>
      <c r="Z333" s="9" t="str">
        <f t="shared" si="119"/>
        <v/>
      </c>
      <c r="AA333" s="9" t="str">
        <f t="shared" si="120"/>
        <v/>
      </c>
      <c r="AB333" s="29" t="str">
        <f t="shared" si="121"/>
        <v/>
      </c>
    </row>
    <row r="334" spans="2:28" ht="14.5" x14ac:dyDescent="0.35">
      <c r="B334" s="70" t="str">
        <f t="shared" si="128"/>
        <v/>
      </c>
      <c r="C334" s="38" t="str">
        <f t="shared" si="105"/>
        <v/>
      </c>
      <c r="D334" s="10" t="str">
        <f t="shared" si="106"/>
        <v/>
      </c>
      <c r="E334" s="10" t="str">
        <f t="shared" si="107"/>
        <v/>
      </c>
      <c r="F334" s="10" t="str">
        <f t="shared" si="108"/>
        <v/>
      </c>
      <c r="G334" s="8" t="str">
        <f t="shared" si="122"/>
        <v/>
      </c>
      <c r="H334" s="9" t="str">
        <f t="shared" si="109"/>
        <v/>
      </c>
      <c r="I334" s="9" t="str">
        <f t="shared" si="123"/>
        <v/>
      </c>
      <c r="J334" s="104" t="str">
        <f t="shared" si="110"/>
        <v/>
      </c>
      <c r="K334" s="35" t="str">
        <f t="shared" si="129"/>
        <v/>
      </c>
      <c r="L334" s="7" t="str">
        <f t="shared" si="124"/>
        <v/>
      </c>
      <c r="M334" s="10" t="str">
        <f t="shared" si="111"/>
        <v/>
      </c>
      <c r="N334" s="10" t="str">
        <f t="shared" si="112"/>
        <v/>
      </c>
      <c r="O334" s="10" t="str">
        <f t="shared" si="125"/>
        <v/>
      </c>
      <c r="P334" s="8" t="str">
        <f t="shared" si="126"/>
        <v/>
      </c>
      <c r="Q334" s="9" t="str">
        <f t="shared" si="113"/>
        <v/>
      </c>
      <c r="R334" s="9">
        <v>0</v>
      </c>
      <c r="S334" s="29" t="str">
        <f t="shared" si="114"/>
        <v/>
      </c>
      <c r="T334" s="70" t="str">
        <f t="shared" si="130"/>
        <v/>
      </c>
      <c r="U334" s="7" t="str">
        <f t="shared" si="115"/>
        <v/>
      </c>
      <c r="V334" s="10" t="str">
        <f t="shared" si="116"/>
        <v/>
      </c>
      <c r="W334" s="10" t="str">
        <f t="shared" si="117"/>
        <v/>
      </c>
      <c r="X334" s="10" t="str">
        <f t="shared" si="118"/>
        <v/>
      </c>
      <c r="Y334" s="8" t="str">
        <f t="shared" si="127"/>
        <v/>
      </c>
      <c r="Z334" s="9" t="str">
        <f t="shared" si="119"/>
        <v/>
      </c>
      <c r="AA334" s="9" t="str">
        <f t="shared" si="120"/>
        <v/>
      </c>
      <c r="AB334" s="29" t="str">
        <f t="shared" si="121"/>
        <v/>
      </c>
    </row>
    <row r="335" spans="2:28" ht="14.5" x14ac:dyDescent="0.35">
      <c r="B335" s="70" t="str">
        <f t="shared" si="128"/>
        <v/>
      </c>
      <c r="C335" s="38" t="str">
        <f t="shared" si="105"/>
        <v/>
      </c>
      <c r="D335" s="10" t="str">
        <f t="shared" si="106"/>
        <v/>
      </c>
      <c r="E335" s="10" t="str">
        <f t="shared" si="107"/>
        <v/>
      </c>
      <c r="F335" s="10" t="str">
        <f t="shared" si="108"/>
        <v/>
      </c>
      <c r="G335" s="8" t="str">
        <f t="shared" si="122"/>
        <v/>
      </c>
      <c r="H335" s="9" t="str">
        <f t="shared" si="109"/>
        <v/>
      </c>
      <c r="I335" s="9" t="str">
        <f t="shared" si="123"/>
        <v/>
      </c>
      <c r="J335" s="104" t="str">
        <f t="shared" si="110"/>
        <v/>
      </c>
      <c r="K335" s="35" t="str">
        <f t="shared" si="129"/>
        <v/>
      </c>
      <c r="L335" s="7" t="str">
        <f t="shared" si="124"/>
        <v/>
      </c>
      <c r="M335" s="10" t="str">
        <f t="shared" si="111"/>
        <v/>
      </c>
      <c r="N335" s="10" t="str">
        <f t="shared" si="112"/>
        <v/>
      </c>
      <c r="O335" s="10" t="str">
        <f t="shared" si="125"/>
        <v/>
      </c>
      <c r="P335" s="8" t="str">
        <f t="shared" si="126"/>
        <v/>
      </c>
      <c r="Q335" s="9" t="str">
        <f t="shared" si="113"/>
        <v/>
      </c>
      <c r="R335" s="9">
        <v>0</v>
      </c>
      <c r="S335" s="29" t="str">
        <f t="shared" si="114"/>
        <v/>
      </c>
      <c r="T335" s="70" t="str">
        <f t="shared" si="130"/>
        <v/>
      </c>
      <c r="U335" s="7" t="str">
        <f t="shared" si="115"/>
        <v/>
      </c>
      <c r="V335" s="10" t="str">
        <f t="shared" si="116"/>
        <v/>
      </c>
      <c r="W335" s="10" t="str">
        <f t="shared" si="117"/>
        <v/>
      </c>
      <c r="X335" s="10" t="str">
        <f t="shared" si="118"/>
        <v/>
      </c>
      <c r="Y335" s="8" t="str">
        <f t="shared" si="127"/>
        <v/>
      </c>
      <c r="Z335" s="9" t="str">
        <f t="shared" si="119"/>
        <v/>
      </c>
      <c r="AA335" s="9" t="str">
        <f t="shared" si="120"/>
        <v/>
      </c>
      <c r="AB335" s="29" t="str">
        <f t="shared" si="121"/>
        <v/>
      </c>
    </row>
    <row r="336" spans="2:28" ht="14.5" x14ac:dyDescent="0.35">
      <c r="B336" s="70" t="str">
        <f t="shared" si="128"/>
        <v/>
      </c>
      <c r="C336" s="38" t="str">
        <f t="shared" si="105"/>
        <v/>
      </c>
      <c r="D336" s="10" t="str">
        <f t="shared" si="106"/>
        <v/>
      </c>
      <c r="E336" s="10" t="str">
        <f t="shared" si="107"/>
        <v/>
      </c>
      <c r="F336" s="10" t="str">
        <f t="shared" si="108"/>
        <v/>
      </c>
      <c r="G336" s="8" t="str">
        <f t="shared" si="122"/>
        <v/>
      </c>
      <c r="H336" s="9" t="str">
        <f t="shared" si="109"/>
        <v/>
      </c>
      <c r="I336" s="9" t="str">
        <f t="shared" si="123"/>
        <v/>
      </c>
      <c r="J336" s="104" t="str">
        <f t="shared" si="110"/>
        <v/>
      </c>
      <c r="K336" s="35" t="str">
        <f t="shared" si="129"/>
        <v/>
      </c>
      <c r="L336" s="7" t="str">
        <f t="shared" si="124"/>
        <v/>
      </c>
      <c r="M336" s="10" t="str">
        <f t="shared" si="111"/>
        <v/>
      </c>
      <c r="N336" s="10" t="str">
        <f t="shared" si="112"/>
        <v/>
      </c>
      <c r="O336" s="10" t="str">
        <f t="shared" si="125"/>
        <v/>
      </c>
      <c r="P336" s="8" t="str">
        <f t="shared" si="126"/>
        <v/>
      </c>
      <c r="Q336" s="9" t="str">
        <f t="shared" si="113"/>
        <v/>
      </c>
      <c r="R336" s="9">
        <v>0</v>
      </c>
      <c r="S336" s="29" t="str">
        <f t="shared" si="114"/>
        <v/>
      </c>
      <c r="T336" s="70" t="str">
        <f t="shared" si="130"/>
        <v/>
      </c>
      <c r="U336" s="7" t="str">
        <f t="shared" si="115"/>
        <v/>
      </c>
      <c r="V336" s="10" t="str">
        <f t="shared" si="116"/>
        <v/>
      </c>
      <c r="W336" s="10" t="str">
        <f t="shared" si="117"/>
        <v/>
      </c>
      <c r="X336" s="10" t="str">
        <f t="shared" si="118"/>
        <v/>
      </c>
      <c r="Y336" s="8" t="str">
        <f t="shared" si="127"/>
        <v/>
      </c>
      <c r="Z336" s="9" t="str">
        <f t="shared" si="119"/>
        <v/>
      </c>
      <c r="AA336" s="9" t="str">
        <f t="shared" si="120"/>
        <v/>
      </c>
      <c r="AB336" s="29" t="str">
        <f t="shared" si="121"/>
        <v/>
      </c>
    </row>
    <row r="337" spans="2:28" ht="14.5" x14ac:dyDescent="0.35">
      <c r="B337" s="70" t="str">
        <f t="shared" si="128"/>
        <v/>
      </c>
      <c r="C337" s="38" t="str">
        <f t="shared" si="105"/>
        <v/>
      </c>
      <c r="D337" s="10" t="str">
        <f t="shared" si="106"/>
        <v/>
      </c>
      <c r="E337" s="10" t="str">
        <f t="shared" si="107"/>
        <v/>
      </c>
      <c r="F337" s="10" t="str">
        <f t="shared" si="108"/>
        <v/>
      </c>
      <c r="G337" s="8" t="str">
        <f t="shared" si="122"/>
        <v/>
      </c>
      <c r="H337" s="9" t="str">
        <f t="shared" si="109"/>
        <v/>
      </c>
      <c r="I337" s="9" t="str">
        <f t="shared" si="123"/>
        <v/>
      </c>
      <c r="J337" s="104" t="str">
        <f t="shared" si="110"/>
        <v/>
      </c>
      <c r="K337" s="35" t="str">
        <f t="shared" si="129"/>
        <v/>
      </c>
      <c r="L337" s="7" t="str">
        <f t="shared" si="124"/>
        <v/>
      </c>
      <c r="M337" s="10" t="str">
        <f t="shared" si="111"/>
        <v/>
      </c>
      <c r="N337" s="10" t="str">
        <f t="shared" si="112"/>
        <v/>
      </c>
      <c r="O337" s="10" t="str">
        <f t="shared" si="125"/>
        <v/>
      </c>
      <c r="P337" s="8" t="str">
        <f t="shared" si="126"/>
        <v/>
      </c>
      <c r="Q337" s="9" t="str">
        <f t="shared" si="113"/>
        <v/>
      </c>
      <c r="R337" s="9">
        <v>0</v>
      </c>
      <c r="S337" s="29" t="str">
        <f t="shared" si="114"/>
        <v/>
      </c>
      <c r="T337" s="70" t="str">
        <f t="shared" si="130"/>
        <v/>
      </c>
      <c r="U337" s="7" t="str">
        <f t="shared" si="115"/>
        <v/>
      </c>
      <c r="V337" s="10" t="str">
        <f t="shared" si="116"/>
        <v/>
      </c>
      <c r="W337" s="10" t="str">
        <f t="shared" si="117"/>
        <v/>
      </c>
      <c r="X337" s="10" t="str">
        <f t="shared" si="118"/>
        <v/>
      </c>
      <c r="Y337" s="8" t="str">
        <f t="shared" si="127"/>
        <v/>
      </c>
      <c r="Z337" s="9" t="str">
        <f t="shared" si="119"/>
        <v/>
      </c>
      <c r="AA337" s="9" t="str">
        <f t="shared" si="120"/>
        <v/>
      </c>
      <c r="AB337" s="29" t="str">
        <f t="shared" si="121"/>
        <v/>
      </c>
    </row>
    <row r="338" spans="2:28" ht="14.5" x14ac:dyDescent="0.35">
      <c r="B338" s="70" t="str">
        <f t="shared" si="128"/>
        <v/>
      </c>
      <c r="C338" s="38" t="str">
        <f t="shared" si="105"/>
        <v/>
      </c>
      <c r="D338" s="10" t="str">
        <f t="shared" si="106"/>
        <v/>
      </c>
      <c r="E338" s="10" t="str">
        <f t="shared" si="107"/>
        <v/>
      </c>
      <c r="F338" s="10" t="str">
        <f t="shared" si="108"/>
        <v/>
      </c>
      <c r="G338" s="8" t="str">
        <f t="shared" si="122"/>
        <v/>
      </c>
      <c r="H338" s="9" t="str">
        <f t="shared" si="109"/>
        <v/>
      </c>
      <c r="I338" s="9" t="str">
        <f t="shared" si="123"/>
        <v/>
      </c>
      <c r="J338" s="104" t="str">
        <f t="shared" si="110"/>
        <v/>
      </c>
      <c r="K338" s="35" t="str">
        <f t="shared" si="129"/>
        <v/>
      </c>
      <c r="L338" s="7" t="str">
        <f t="shared" si="124"/>
        <v/>
      </c>
      <c r="M338" s="10" t="str">
        <f t="shared" si="111"/>
        <v/>
      </c>
      <c r="N338" s="10" t="str">
        <f t="shared" si="112"/>
        <v/>
      </c>
      <c r="O338" s="10" t="str">
        <f t="shared" si="125"/>
        <v/>
      </c>
      <c r="P338" s="8" t="str">
        <f t="shared" si="126"/>
        <v/>
      </c>
      <c r="Q338" s="9" t="str">
        <f t="shared" si="113"/>
        <v/>
      </c>
      <c r="R338" s="9">
        <v>0</v>
      </c>
      <c r="S338" s="29" t="str">
        <f t="shared" si="114"/>
        <v/>
      </c>
      <c r="T338" s="70" t="str">
        <f t="shared" si="130"/>
        <v/>
      </c>
      <c r="U338" s="7" t="str">
        <f t="shared" si="115"/>
        <v/>
      </c>
      <c r="V338" s="10" t="str">
        <f t="shared" si="116"/>
        <v/>
      </c>
      <c r="W338" s="10" t="str">
        <f t="shared" si="117"/>
        <v/>
      </c>
      <c r="X338" s="10" t="str">
        <f t="shared" si="118"/>
        <v/>
      </c>
      <c r="Y338" s="8" t="str">
        <f t="shared" si="127"/>
        <v/>
      </c>
      <c r="Z338" s="9" t="str">
        <f t="shared" si="119"/>
        <v/>
      </c>
      <c r="AA338" s="9" t="str">
        <f t="shared" si="120"/>
        <v/>
      </c>
      <c r="AB338" s="29" t="str">
        <f t="shared" si="121"/>
        <v/>
      </c>
    </row>
    <row r="339" spans="2:28" ht="14.5" x14ac:dyDescent="0.35">
      <c r="B339" s="70" t="str">
        <f t="shared" si="128"/>
        <v/>
      </c>
      <c r="C339" s="38" t="str">
        <f t="shared" si="105"/>
        <v/>
      </c>
      <c r="D339" s="10" t="str">
        <f t="shared" si="106"/>
        <v/>
      </c>
      <c r="E339" s="10" t="str">
        <f t="shared" si="107"/>
        <v/>
      </c>
      <c r="F339" s="10" t="str">
        <f t="shared" si="108"/>
        <v/>
      </c>
      <c r="G339" s="8" t="str">
        <f t="shared" si="122"/>
        <v/>
      </c>
      <c r="H339" s="9" t="str">
        <f t="shared" si="109"/>
        <v/>
      </c>
      <c r="I339" s="9" t="str">
        <f t="shared" si="123"/>
        <v/>
      </c>
      <c r="J339" s="104" t="str">
        <f t="shared" si="110"/>
        <v/>
      </c>
      <c r="K339" s="35" t="str">
        <f t="shared" si="129"/>
        <v/>
      </c>
      <c r="L339" s="7" t="str">
        <f t="shared" si="124"/>
        <v/>
      </c>
      <c r="M339" s="10" t="str">
        <f t="shared" si="111"/>
        <v/>
      </c>
      <c r="N339" s="10" t="str">
        <f t="shared" si="112"/>
        <v/>
      </c>
      <c r="O339" s="10" t="str">
        <f t="shared" si="125"/>
        <v/>
      </c>
      <c r="P339" s="8" t="str">
        <f t="shared" si="126"/>
        <v/>
      </c>
      <c r="Q339" s="9" t="str">
        <f t="shared" si="113"/>
        <v/>
      </c>
      <c r="R339" s="9">
        <v>0</v>
      </c>
      <c r="S339" s="29" t="str">
        <f t="shared" si="114"/>
        <v/>
      </c>
      <c r="T339" s="70" t="str">
        <f t="shared" si="130"/>
        <v/>
      </c>
      <c r="U339" s="7" t="str">
        <f t="shared" si="115"/>
        <v/>
      </c>
      <c r="V339" s="10" t="str">
        <f t="shared" si="116"/>
        <v/>
      </c>
      <c r="W339" s="10" t="str">
        <f t="shared" si="117"/>
        <v/>
      </c>
      <c r="X339" s="10" t="str">
        <f t="shared" si="118"/>
        <v/>
      </c>
      <c r="Y339" s="8" t="str">
        <f t="shared" si="127"/>
        <v/>
      </c>
      <c r="Z339" s="9" t="str">
        <f t="shared" si="119"/>
        <v/>
      </c>
      <c r="AA339" s="9" t="str">
        <f t="shared" si="120"/>
        <v/>
      </c>
      <c r="AB339" s="29" t="str">
        <f t="shared" si="121"/>
        <v/>
      </c>
    </row>
    <row r="340" spans="2:28" ht="14.5" x14ac:dyDescent="0.35">
      <c r="B340" s="70" t="str">
        <f t="shared" si="128"/>
        <v/>
      </c>
      <c r="C340" s="38" t="str">
        <f t="shared" si="105"/>
        <v/>
      </c>
      <c r="D340" s="10" t="str">
        <f t="shared" si="106"/>
        <v/>
      </c>
      <c r="E340" s="10" t="str">
        <f t="shared" si="107"/>
        <v/>
      </c>
      <c r="F340" s="10" t="str">
        <f t="shared" si="108"/>
        <v/>
      </c>
      <c r="G340" s="8" t="str">
        <f t="shared" si="122"/>
        <v/>
      </c>
      <c r="H340" s="9" t="str">
        <f t="shared" si="109"/>
        <v/>
      </c>
      <c r="I340" s="9" t="str">
        <f t="shared" si="123"/>
        <v/>
      </c>
      <c r="J340" s="104" t="str">
        <f t="shared" si="110"/>
        <v/>
      </c>
      <c r="K340" s="35" t="str">
        <f t="shared" si="129"/>
        <v/>
      </c>
      <c r="L340" s="7" t="str">
        <f t="shared" si="124"/>
        <v/>
      </c>
      <c r="M340" s="10" t="str">
        <f t="shared" si="111"/>
        <v/>
      </c>
      <c r="N340" s="10" t="str">
        <f t="shared" si="112"/>
        <v/>
      </c>
      <c r="O340" s="10" t="str">
        <f t="shared" si="125"/>
        <v/>
      </c>
      <c r="P340" s="8" t="str">
        <f t="shared" si="126"/>
        <v/>
      </c>
      <c r="Q340" s="9" t="str">
        <f t="shared" si="113"/>
        <v/>
      </c>
      <c r="R340" s="9">
        <v>0</v>
      </c>
      <c r="S340" s="29" t="str">
        <f t="shared" si="114"/>
        <v/>
      </c>
      <c r="T340" s="70" t="str">
        <f t="shared" si="130"/>
        <v/>
      </c>
      <c r="U340" s="7" t="str">
        <f t="shared" si="115"/>
        <v/>
      </c>
      <c r="V340" s="10" t="str">
        <f t="shared" si="116"/>
        <v/>
      </c>
      <c r="W340" s="10" t="str">
        <f t="shared" si="117"/>
        <v/>
      </c>
      <c r="X340" s="10" t="str">
        <f t="shared" si="118"/>
        <v/>
      </c>
      <c r="Y340" s="8" t="str">
        <f t="shared" si="127"/>
        <v/>
      </c>
      <c r="Z340" s="9" t="str">
        <f t="shared" si="119"/>
        <v/>
      </c>
      <c r="AA340" s="9" t="str">
        <f t="shared" si="120"/>
        <v/>
      </c>
      <c r="AB340" s="29" t="str">
        <f t="shared" si="121"/>
        <v/>
      </c>
    </row>
    <row r="341" spans="2:28" ht="14.5" x14ac:dyDescent="0.35">
      <c r="B341" s="70" t="str">
        <f t="shared" si="128"/>
        <v/>
      </c>
      <c r="C341" s="38" t="str">
        <f t="shared" si="105"/>
        <v/>
      </c>
      <c r="D341" s="10" t="str">
        <f t="shared" si="106"/>
        <v/>
      </c>
      <c r="E341" s="10" t="str">
        <f t="shared" si="107"/>
        <v/>
      </c>
      <c r="F341" s="10" t="str">
        <f t="shared" si="108"/>
        <v/>
      </c>
      <c r="G341" s="8" t="str">
        <f t="shared" si="122"/>
        <v/>
      </c>
      <c r="H341" s="9" t="str">
        <f t="shared" si="109"/>
        <v/>
      </c>
      <c r="I341" s="9" t="str">
        <f t="shared" si="123"/>
        <v/>
      </c>
      <c r="J341" s="104" t="str">
        <f t="shared" si="110"/>
        <v/>
      </c>
      <c r="K341" s="35" t="str">
        <f t="shared" si="129"/>
        <v/>
      </c>
      <c r="L341" s="7" t="str">
        <f t="shared" si="124"/>
        <v/>
      </c>
      <c r="M341" s="10" t="str">
        <f t="shared" si="111"/>
        <v/>
      </c>
      <c r="N341" s="10" t="str">
        <f t="shared" si="112"/>
        <v/>
      </c>
      <c r="O341" s="10" t="str">
        <f t="shared" si="125"/>
        <v/>
      </c>
      <c r="P341" s="8" t="str">
        <f t="shared" si="126"/>
        <v/>
      </c>
      <c r="Q341" s="9" t="str">
        <f t="shared" si="113"/>
        <v/>
      </c>
      <c r="R341" s="9">
        <v>0</v>
      </c>
      <c r="S341" s="29" t="str">
        <f t="shared" si="114"/>
        <v/>
      </c>
      <c r="T341" s="70" t="str">
        <f t="shared" si="130"/>
        <v/>
      </c>
      <c r="U341" s="7" t="str">
        <f t="shared" si="115"/>
        <v/>
      </c>
      <c r="V341" s="10" t="str">
        <f t="shared" si="116"/>
        <v/>
      </c>
      <c r="W341" s="10" t="str">
        <f t="shared" si="117"/>
        <v/>
      </c>
      <c r="X341" s="10" t="str">
        <f t="shared" si="118"/>
        <v/>
      </c>
      <c r="Y341" s="8" t="str">
        <f t="shared" si="127"/>
        <v/>
      </c>
      <c r="Z341" s="9" t="str">
        <f t="shared" si="119"/>
        <v/>
      </c>
      <c r="AA341" s="9" t="str">
        <f t="shared" si="120"/>
        <v/>
      </c>
      <c r="AB341" s="29" t="str">
        <f t="shared" si="121"/>
        <v/>
      </c>
    </row>
    <row r="342" spans="2:28" ht="14.5" x14ac:dyDescent="0.35">
      <c r="B342" s="70" t="str">
        <f t="shared" si="128"/>
        <v/>
      </c>
      <c r="C342" s="38" t="str">
        <f t="shared" si="105"/>
        <v/>
      </c>
      <c r="D342" s="10" t="str">
        <f t="shared" si="106"/>
        <v/>
      </c>
      <c r="E342" s="10" t="str">
        <f t="shared" si="107"/>
        <v/>
      </c>
      <c r="F342" s="10" t="str">
        <f t="shared" si="108"/>
        <v/>
      </c>
      <c r="G342" s="8" t="str">
        <f t="shared" si="122"/>
        <v/>
      </c>
      <c r="H342" s="9" t="str">
        <f t="shared" si="109"/>
        <v/>
      </c>
      <c r="I342" s="9" t="str">
        <f t="shared" si="123"/>
        <v/>
      </c>
      <c r="J342" s="104" t="str">
        <f t="shared" si="110"/>
        <v/>
      </c>
      <c r="K342" s="35" t="str">
        <f t="shared" si="129"/>
        <v/>
      </c>
      <c r="L342" s="7" t="str">
        <f t="shared" si="124"/>
        <v/>
      </c>
      <c r="M342" s="10" t="str">
        <f t="shared" si="111"/>
        <v/>
      </c>
      <c r="N342" s="10" t="str">
        <f t="shared" si="112"/>
        <v/>
      </c>
      <c r="O342" s="10" t="str">
        <f t="shared" si="125"/>
        <v/>
      </c>
      <c r="P342" s="8" t="str">
        <f t="shared" si="126"/>
        <v/>
      </c>
      <c r="Q342" s="9" t="str">
        <f t="shared" si="113"/>
        <v/>
      </c>
      <c r="R342" s="9">
        <v>0</v>
      </c>
      <c r="S342" s="29" t="str">
        <f t="shared" si="114"/>
        <v/>
      </c>
      <c r="T342" s="70" t="str">
        <f t="shared" si="130"/>
        <v/>
      </c>
      <c r="U342" s="7" t="str">
        <f t="shared" si="115"/>
        <v/>
      </c>
      <c r="V342" s="10" t="str">
        <f t="shared" si="116"/>
        <v/>
      </c>
      <c r="W342" s="10" t="str">
        <f t="shared" si="117"/>
        <v/>
      </c>
      <c r="X342" s="10" t="str">
        <f t="shared" si="118"/>
        <v/>
      </c>
      <c r="Y342" s="8" t="str">
        <f t="shared" si="127"/>
        <v/>
      </c>
      <c r="Z342" s="9" t="str">
        <f t="shared" si="119"/>
        <v/>
      </c>
      <c r="AA342" s="9" t="str">
        <f t="shared" si="120"/>
        <v/>
      </c>
      <c r="AB342" s="29" t="str">
        <f t="shared" si="121"/>
        <v/>
      </c>
    </row>
    <row r="343" spans="2:28" ht="14.5" x14ac:dyDescent="0.35">
      <c r="B343" s="70" t="str">
        <f t="shared" si="128"/>
        <v/>
      </c>
      <c r="C343" s="38" t="str">
        <f t="shared" si="105"/>
        <v/>
      </c>
      <c r="D343" s="10" t="str">
        <f t="shared" si="106"/>
        <v/>
      </c>
      <c r="E343" s="10" t="str">
        <f t="shared" si="107"/>
        <v/>
      </c>
      <c r="F343" s="10" t="str">
        <f t="shared" si="108"/>
        <v/>
      </c>
      <c r="G343" s="8" t="str">
        <f t="shared" si="122"/>
        <v/>
      </c>
      <c r="H343" s="9" t="str">
        <f t="shared" si="109"/>
        <v/>
      </c>
      <c r="I343" s="9" t="str">
        <f t="shared" si="123"/>
        <v/>
      </c>
      <c r="J343" s="104" t="str">
        <f t="shared" si="110"/>
        <v/>
      </c>
      <c r="K343" s="35" t="str">
        <f t="shared" si="129"/>
        <v/>
      </c>
      <c r="L343" s="7" t="str">
        <f t="shared" si="124"/>
        <v/>
      </c>
      <c r="M343" s="10" t="str">
        <f t="shared" si="111"/>
        <v/>
      </c>
      <c r="N343" s="10" t="str">
        <f t="shared" si="112"/>
        <v/>
      </c>
      <c r="O343" s="10" t="str">
        <f t="shared" si="125"/>
        <v/>
      </c>
      <c r="P343" s="8" t="str">
        <f t="shared" si="126"/>
        <v/>
      </c>
      <c r="Q343" s="9" t="str">
        <f t="shared" si="113"/>
        <v/>
      </c>
      <c r="R343" s="9">
        <v>0</v>
      </c>
      <c r="S343" s="29" t="str">
        <f t="shared" si="114"/>
        <v/>
      </c>
      <c r="T343" s="70" t="str">
        <f t="shared" si="130"/>
        <v/>
      </c>
      <c r="U343" s="7" t="str">
        <f t="shared" si="115"/>
        <v/>
      </c>
      <c r="V343" s="10" t="str">
        <f t="shared" si="116"/>
        <v/>
      </c>
      <c r="W343" s="10" t="str">
        <f t="shared" si="117"/>
        <v/>
      </c>
      <c r="X343" s="10" t="str">
        <f t="shared" si="118"/>
        <v/>
      </c>
      <c r="Y343" s="8" t="str">
        <f t="shared" si="127"/>
        <v/>
      </c>
      <c r="Z343" s="9" t="str">
        <f t="shared" si="119"/>
        <v/>
      </c>
      <c r="AA343" s="9" t="str">
        <f t="shared" si="120"/>
        <v/>
      </c>
      <c r="AB343" s="29" t="str">
        <f t="shared" si="121"/>
        <v/>
      </c>
    </row>
    <row r="344" spans="2:28" ht="14.5" x14ac:dyDescent="0.35">
      <c r="B344" s="70" t="str">
        <f t="shared" si="128"/>
        <v/>
      </c>
      <c r="C344" s="38" t="str">
        <f t="shared" si="105"/>
        <v/>
      </c>
      <c r="D344" s="10" t="str">
        <f t="shared" si="106"/>
        <v/>
      </c>
      <c r="E344" s="10" t="str">
        <f t="shared" si="107"/>
        <v/>
      </c>
      <c r="F344" s="10" t="str">
        <f t="shared" si="108"/>
        <v/>
      </c>
      <c r="G344" s="8" t="str">
        <f t="shared" si="122"/>
        <v/>
      </c>
      <c r="H344" s="9" t="str">
        <f t="shared" si="109"/>
        <v/>
      </c>
      <c r="I344" s="9" t="str">
        <f t="shared" si="123"/>
        <v/>
      </c>
      <c r="J344" s="104" t="str">
        <f t="shared" si="110"/>
        <v/>
      </c>
      <c r="K344" s="35" t="str">
        <f t="shared" si="129"/>
        <v/>
      </c>
      <c r="L344" s="7" t="str">
        <f t="shared" si="124"/>
        <v/>
      </c>
      <c r="M344" s="10" t="str">
        <f t="shared" si="111"/>
        <v/>
      </c>
      <c r="N344" s="10" t="str">
        <f t="shared" si="112"/>
        <v/>
      </c>
      <c r="O344" s="10" t="str">
        <f t="shared" si="125"/>
        <v/>
      </c>
      <c r="P344" s="8" t="str">
        <f t="shared" si="126"/>
        <v/>
      </c>
      <c r="Q344" s="9" t="str">
        <f t="shared" si="113"/>
        <v/>
      </c>
      <c r="R344" s="9">
        <v>0</v>
      </c>
      <c r="S344" s="29" t="str">
        <f t="shared" si="114"/>
        <v/>
      </c>
      <c r="T344" s="70" t="str">
        <f t="shared" si="130"/>
        <v/>
      </c>
      <c r="U344" s="7" t="str">
        <f t="shared" si="115"/>
        <v/>
      </c>
      <c r="V344" s="10" t="str">
        <f t="shared" si="116"/>
        <v/>
      </c>
      <c r="W344" s="10" t="str">
        <f t="shared" si="117"/>
        <v/>
      </c>
      <c r="X344" s="10" t="str">
        <f t="shared" si="118"/>
        <v/>
      </c>
      <c r="Y344" s="8" t="str">
        <f t="shared" si="127"/>
        <v/>
      </c>
      <c r="Z344" s="9" t="str">
        <f t="shared" si="119"/>
        <v/>
      </c>
      <c r="AA344" s="9" t="str">
        <f t="shared" si="120"/>
        <v/>
      </c>
      <c r="AB344" s="29" t="str">
        <f t="shared" si="121"/>
        <v/>
      </c>
    </row>
    <row r="345" spans="2:28" ht="14.5" x14ac:dyDescent="0.35">
      <c r="B345" s="70" t="str">
        <f t="shared" si="128"/>
        <v/>
      </c>
      <c r="C345" s="38" t="str">
        <f t="shared" si="105"/>
        <v/>
      </c>
      <c r="D345" s="10" t="str">
        <f t="shared" si="106"/>
        <v/>
      </c>
      <c r="E345" s="10" t="str">
        <f t="shared" si="107"/>
        <v/>
      </c>
      <c r="F345" s="10" t="str">
        <f t="shared" si="108"/>
        <v/>
      </c>
      <c r="G345" s="8" t="str">
        <f t="shared" si="122"/>
        <v/>
      </c>
      <c r="H345" s="9" t="str">
        <f t="shared" si="109"/>
        <v/>
      </c>
      <c r="I345" s="9" t="str">
        <f t="shared" si="123"/>
        <v/>
      </c>
      <c r="J345" s="104" t="str">
        <f t="shared" si="110"/>
        <v/>
      </c>
      <c r="K345" s="35" t="str">
        <f t="shared" si="129"/>
        <v/>
      </c>
      <c r="L345" s="7" t="str">
        <f t="shared" si="124"/>
        <v/>
      </c>
      <c r="M345" s="10" t="str">
        <f t="shared" si="111"/>
        <v/>
      </c>
      <c r="N345" s="10" t="str">
        <f t="shared" si="112"/>
        <v/>
      </c>
      <c r="O345" s="10" t="str">
        <f t="shared" si="125"/>
        <v/>
      </c>
      <c r="P345" s="8" t="str">
        <f t="shared" si="126"/>
        <v/>
      </c>
      <c r="Q345" s="9" t="str">
        <f t="shared" si="113"/>
        <v/>
      </c>
      <c r="R345" s="9">
        <v>0</v>
      </c>
      <c r="S345" s="29" t="str">
        <f t="shared" si="114"/>
        <v/>
      </c>
      <c r="T345" s="70" t="str">
        <f t="shared" si="130"/>
        <v/>
      </c>
      <c r="U345" s="7" t="str">
        <f t="shared" si="115"/>
        <v/>
      </c>
      <c r="V345" s="10" t="str">
        <f t="shared" si="116"/>
        <v/>
      </c>
      <c r="W345" s="10" t="str">
        <f t="shared" si="117"/>
        <v/>
      </c>
      <c r="X345" s="10" t="str">
        <f t="shared" si="118"/>
        <v/>
      </c>
      <c r="Y345" s="8" t="str">
        <f t="shared" si="127"/>
        <v/>
      </c>
      <c r="Z345" s="9" t="str">
        <f t="shared" si="119"/>
        <v/>
      </c>
      <c r="AA345" s="9" t="str">
        <f t="shared" si="120"/>
        <v/>
      </c>
      <c r="AB345" s="29" t="str">
        <f t="shared" si="121"/>
        <v/>
      </c>
    </row>
    <row r="346" spans="2:28" ht="14.5" x14ac:dyDescent="0.35">
      <c r="B346" s="70" t="str">
        <f t="shared" si="128"/>
        <v/>
      </c>
      <c r="C346" s="38" t="str">
        <f t="shared" si="105"/>
        <v/>
      </c>
      <c r="D346" s="10" t="str">
        <f t="shared" si="106"/>
        <v/>
      </c>
      <c r="E346" s="10" t="str">
        <f t="shared" si="107"/>
        <v/>
      </c>
      <c r="F346" s="10" t="str">
        <f t="shared" si="108"/>
        <v/>
      </c>
      <c r="G346" s="8" t="str">
        <f t="shared" si="122"/>
        <v/>
      </c>
      <c r="H346" s="9" t="str">
        <f t="shared" si="109"/>
        <v/>
      </c>
      <c r="I346" s="9" t="str">
        <f t="shared" si="123"/>
        <v/>
      </c>
      <c r="J346" s="104" t="str">
        <f t="shared" si="110"/>
        <v/>
      </c>
      <c r="K346" s="35" t="str">
        <f t="shared" si="129"/>
        <v/>
      </c>
      <c r="L346" s="7" t="str">
        <f t="shared" si="124"/>
        <v/>
      </c>
      <c r="M346" s="10" t="str">
        <f t="shared" si="111"/>
        <v/>
      </c>
      <c r="N346" s="10" t="str">
        <f t="shared" si="112"/>
        <v/>
      </c>
      <c r="O346" s="10" t="str">
        <f t="shared" si="125"/>
        <v/>
      </c>
      <c r="P346" s="8" t="str">
        <f t="shared" si="126"/>
        <v/>
      </c>
      <c r="Q346" s="9" t="str">
        <f t="shared" si="113"/>
        <v/>
      </c>
      <c r="R346" s="9">
        <v>0</v>
      </c>
      <c r="S346" s="29" t="str">
        <f t="shared" si="114"/>
        <v/>
      </c>
      <c r="T346" s="70" t="str">
        <f t="shared" si="130"/>
        <v/>
      </c>
      <c r="U346" s="7" t="str">
        <f t="shared" si="115"/>
        <v/>
      </c>
      <c r="V346" s="10" t="str">
        <f t="shared" si="116"/>
        <v/>
      </c>
      <c r="W346" s="10" t="str">
        <f t="shared" si="117"/>
        <v/>
      </c>
      <c r="X346" s="10" t="str">
        <f t="shared" si="118"/>
        <v/>
      </c>
      <c r="Y346" s="8" t="str">
        <f t="shared" si="127"/>
        <v/>
      </c>
      <c r="Z346" s="9" t="str">
        <f t="shared" si="119"/>
        <v/>
      </c>
      <c r="AA346" s="9" t="str">
        <f t="shared" si="120"/>
        <v/>
      </c>
      <c r="AB346" s="29" t="str">
        <f t="shared" si="121"/>
        <v/>
      </c>
    </row>
    <row r="347" spans="2:28" ht="14.5" x14ac:dyDescent="0.35">
      <c r="B347" s="70" t="str">
        <f t="shared" si="128"/>
        <v/>
      </c>
      <c r="C347" s="38" t="str">
        <f t="shared" si="105"/>
        <v/>
      </c>
      <c r="D347" s="10" t="str">
        <f t="shared" si="106"/>
        <v/>
      </c>
      <c r="E347" s="10" t="str">
        <f t="shared" si="107"/>
        <v/>
      </c>
      <c r="F347" s="10" t="str">
        <f t="shared" si="108"/>
        <v/>
      </c>
      <c r="G347" s="8" t="str">
        <f t="shared" si="122"/>
        <v/>
      </c>
      <c r="H347" s="9" t="str">
        <f t="shared" si="109"/>
        <v/>
      </c>
      <c r="I347" s="9" t="str">
        <f t="shared" si="123"/>
        <v/>
      </c>
      <c r="J347" s="104" t="str">
        <f t="shared" si="110"/>
        <v/>
      </c>
      <c r="K347" s="35" t="str">
        <f t="shared" si="129"/>
        <v/>
      </c>
      <c r="L347" s="7" t="str">
        <f t="shared" si="124"/>
        <v/>
      </c>
      <c r="M347" s="10" t="str">
        <f t="shared" si="111"/>
        <v/>
      </c>
      <c r="N347" s="10" t="str">
        <f t="shared" si="112"/>
        <v/>
      </c>
      <c r="O347" s="10" t="str">
        <f t="shared" si="125"/>
        <v/>
      </c>
      <c r="P347" s="8" t="str">
        <f t="shared" si="126"/>
        <v/>
      </c>
      <c r="Q347" s="9" t="str">
        <f t="shared" si="113"/>
        <v/>
      </c>
      <c r="R347" s="9">
        <v>0</v>
      </c>
      <c r="S347" s="29" t="str">
        <f t="shared" si="114"/>
        <v/>
      </c>
      <c r="T347" s="70" t="str">
        <f t="shared" si="130"/>
        <v/>
      </c>
      <c r="U347" s="7" t="str">
        <f t="shared" si="115"/>
        <v/>
      </c>
      <c r="V347" s="10" t="str">
        <f t="shared" si="116"/>
        <v/>
      </c>
      <c r="W347" s="10" t="str">
        <f t="shared" si="117"/>
        <v/>
      </c>
      <c r="X347" s="10" t="str">
        <f t="shared" si="118"/>
        <v/>
      </c>
      <c r="Y347" s="8" t="str">
        <f t="shared" si="127"/>
        <v/>
      </c>
      <c r="Z347" s="9" t="str">
        <f t="shared" si="119"/>
        <v/>
      </c>
      <c r="AA347" s="9" t="str">
        <f t="shared" si="120"/>
        <v/>
      </c>
      <c r="AB347" s="29" t="str">
        <f t="shared" si="121"/>
        <v/>
      </c>
    </row>
    <row r="348" spans="2:28" ht="14.5" x14ac:dyDescent="0.35">
      <c r="B348" s="70" t="str">
        <f t="shared" si="128"/>
        <v/>
      </c>
      <c r="C348" s="38" t="str">
        <f t="shared" si="105"/>
        <v/>
      </c>
      <c r="D348" s="10" t="str">
        <f t="shared" si="106"/>
        <v/>
      </c>
      <c r="E348" s="10" t="str">
        <f t="shared" si="107"/>
        <v/>
      </c>
      <c r="F348" s="10" t="str">
        <f t="shared" si="108"/>
        <v/>
      </c>
      <c r="G348" s="8" t="str">
        <f t="shared" si="122"/>
        <v/>
      </c>
      <c r="H348" s="9" t="str">
        <f t="shared" si="109"/>
        <v/>
      </c>
      <c r="I348" s="9" t="str">
        <f t="shared" si="123"/>
        <v/>
      </c>
      <c r="J348" s="104" t="str">
        <f t="shared" si="110"/>
        <v/>
      </c>
      <c r="K348" s="35" t="str">
        <f t="shared" si="129"/>
        <v/>
      </c>
      <c r="L348" s="7" t="str">
        <f t="shared" si="124"/>
        <v/>
      </c>
      <c r="M348" s="10" t="str">
        <f t="shared" si="111"/>
        <v/>
      </c>
      <c r="N348" s="10" t="str">
        <f t="shared" si="112"/>
        <v/>
      </c>
      <c r="O348" s="10" t="str">
        <f t="shared" si="125"/>
        <v/>
      </c>
      <c r="P348" s="8" t="str">
        <f t="shared" si="126"/>
        <v/>
      </c>
      <c r="Q348" s="9" t="str">
        <f t="shared" si="113"/>
        <v/>
      </c>
      <c r="R348" s="9">
        <v>0</v>
      </c>
      <c r="S348" s="29" t="str">
        <f t="shared" si="114"/>
        <v/>
      </c>
      <c r="T348" s="70" t="str">
        <f t="shared" si="130"/>
        <v/>
      </c>
      <c r="U348" s="7" t="str">
        <f t="shared" si="115"/>
        <v/>
      </c>
      <c r="V348" s="10" t="str">
        <f t="shared" si="116"/>
        <v/>
      </c>
      <c r="W348" s="10" t="str">
        <f t="shared" si="117"/>
        <v/>
      </c>
      <c r="X348" s="10" t="str">
        <f t="shared" si="118"/>
        <v/>
      </c>
      <c r="Y348" s="8" t="str">
        <f t="shared" si="127"/>
        <v/>
      </c>
      <c r="Z348" s="9" t="str">
        <f t="shared" si="119"/>
        <v/>
      </c>
      <c r="AA348" s="9" t="str">
        <f t="shared" si="120"/>
        <v/>
      </c>
      <c r="AB348" s="29" t="str">
        <f t="shared" si="121"/>
        <v/>
      </c>
    </row>
    <row r="349" spans="2:28" ht="14.5" x14ac:dyDescent="0.35">
      <c r="B349" s="70" t="str">
        <f t="shared" si="128"/>
        <v/>
      </c>
      <c r="C349" s="38" t="str">
        <f t="shared" si="105"/>
        <v/>
      </c>
      <c r="D349" s="10" t="str">
        <f t="shared" si="106"/>
        <v/>
      </c>
      <c r="E349" s="10" t="str">
        <f t="shared" si="107"/>
        <v/>
      </c>
      <c r="F349" s="10" t="str">
        <f t="shared" si="108"/>
        <v/>
      </c>
      <c r="G349" s="8" t="str">
        <f t="shared" si="122"/>
        <v/>
      </c>
      <c r="H349" s="9" t="str">
        <f t="shared" si="109"/>
        <v/>
      </c>
      <c r="I349" s="9" t="str">
        <f t="shared" si="123"/>
        <v/>
      </c>
      <c r="J349" s="104" t="str">
        <f t="shared" si="110"/>
        <v/>
      </c>
      <c r="K349" s="35" t="str">
        <f t="shared" si="129"/>
        <v/>
      </c>
      <c r="L349" s="7" t="str">
        <f t="shared" si="124"/>
        <v/>
      </c>
      <c r="M349" s="10" t="str">
        <f t="shared" si="111"/>
        <v/>
      </c>
      <c r="N349" s="10" t="str">
        <f t="shared" si="112"/>
        <v/>
      </c>
      <c r="O349" s="10" t="str">
        <f t="shared" si="125"/>
        <v/>
      </c>
      <c r="P349" s="8" t="str">
        <f t="shared" si="126"/>
        <v/>
      </c>
      <c r="Q349" s="9" t="str">
        <f t="shared" si="113"/>
        <v/>
      </c>
      <c r="R349" s="9">
        <v>0</v>
      </c>
      <c r="S349" s="29" t="str">
        <f t="shared" si="114"/>
        <v/>
      </c>
      <c r="T349" s="70" t="str">
        <f t="shared" si="130"/>
        <v/>
      </c>
      <c r="U349" s="7" t="str">
        <f t="shared" si="115"/>
        <v/>
      </c>
      <c r="V349" s="10" t="str">
        <f t="shared" si="116"/>
        <v/>
      </c>
      <c r="W349" s="10" t="str">
        <f t="shared" si="117"/>
        <v/>
      </c>
      <c r="X349" s="10" t="str">
        <f t="shared" si="118"/>
        <v/>
      </c>
      <c r="Y349" s="8" t="str">
        <f t="shared" si="127"/>
        <v/>
      </c>
      <c r="Z349" s="9" t="str">
        <f t="shared" si="119"/>
        <v/>
      </c>
      <c r="AA349" s="9" t="str">
        <f t="shared" si="120"/>
        <v/>
      </c>
      <c r="AB349" s="29" t="str">
        <f t="shared" si="121"/>
        <v/>
      </c>
    </row>
    <row r="350" spans="2:28" ht="14.5" x14ac:dyDescent="0.35">
      <c r="B350" s="70" t="str">
        <f t="shared" si="128"/>
        <v/>
      </c>
      <c r="C350" s="38" t="str">
        <f t="shared" si="105"/>
        <v/>
      </c>
      <c r="D350" s="10" t="str">
        <f t="shared" si="106"/>
        <v/>
      </c>
      <c r="E350" s="10" t="str">
        <f t="shared" si="107"/>
        <v/>
      </c>
      <c r="F350" s="10" t="str">
        <f t="shared" si="108"/>
        <v/>
      </c>
      <c r="G350" s="8" t="str">
        <f t="shared" si="122"/>
        <v/>
      </c>
      <c r="H350" s="9" t="str">
        <f t="shared" si="109"/>
        <v/>
      </c>
      <c r="I350" s="9" t="str">
        <f t="shared" si="123"/>
        <v/>
      </c>
      <c r="J350" s="104" t="str">
        <f t="shared" si="110"/>
        <v/>
      </c>
      <c r="K350" s="35" t="str">
        <f t="shared" si="129"/>
        <v/>
      </c>
      <c r="L350" s="7" t="str">
        <f t="shared" si="124"/>
        <v/>
      </c>
      <c r="M350" s="10" t="str">
        <f t="shared" si="111"/>
        <v/>
      </c>
      <c r="N350" s="10" t="str">
        <f t="shared" si="112"/>
        <v/>
      </c>
      <c r="O350" s="10" t="str">
        <f t="shared" si="125"/>
        <v/>
      </c>
      <c r="P350" s="8" t="str">
        <f t="shared" si="126"/>
        <v/>
      </c>
      <c r="Q350" s="9" t="str">
        <f t="shared" si="113"/>
        <v/>
      </c>
      <c r="R350" s="9">
        <v>0</v>
      </c>
      <c r="S350" s="29" t="str">
        <f t="shared" si="114"/>
        <v/>
      </c>
      <c r="T350" s="70" t="str">
        <f t="shared" si="130"/>
        <v/>
      </c>
      <c r="U350" s="7" t="str">
        <f t="shared" si="115"/>
        <v/>
      </c>
      <c r="V350" s="10" t="str">
        <f t="shared" si="116"/>
        <v/>
      </c>
      <c r="W350" s="10" t="str">
        <f t="shared" si="117"/>
        <v/>
      </c>
      <c r="X350" s="10" t="str">
        <f t="shared" si="118"/>
        <v/>
      </c>
      <c r="Y350" s="8" t="str">
        <f t="shared" si="127"/>
        <v/>
      </c>
      <c r="Z350" s="9" t="str">
        <f t="shared" si="119"/>
        <v/>
      </c>
      <c r="AA350" s="9" t="str">
        <f t="shared" si="120"/>
        <v/>
      </c>
      <c r="AB350" s="29" t="str">
        <f t="shared" si="121"/>
        <v/>
      </c>
    </row>
    <row r="351" spans="2:28" ht="14.5" x14ac:dyDescent="0.35">
      <c r="B351" s="70" t="str">
        <f t="shared" si="128"/>
        <v/>
      </c>
      <c r="C351" s="38" t="str">
        <f t="shared" si="105"/>
        <v/>
      </c>
      <c r="D351" s="10" t="str">
        <f t="shared" si="106"/>
        <v/>
      </c>
      <c r="E351" s="10" t="str">
        <f t="shared" si="107"/>
        <v/>
      </c>
      <c r="F351" s="10" t="str">
        <f t="shared" si="108"/>
        <v/>
      </c>
      <c r="G351" s="8" t="str">
        <f t="shared" si="122"/>
        <v/>
      </c>
      <c r="H351" s="9" t="str">
        <f t="shared" si="109"/>
        <v/>
      </c>
      <c r="I351" s="9" t="str">
        <f t="shared" si="123"/>
        <v/>
      </c>
      <c r="J351" s="104" t="str">
        <f t="shared" si="110"/>
        <v/>
      </c>
      <c r="K351" s="35" t="str">
        <f t="shared" si="129"/>
        <v/>
      </c>
      <c r="L351" s="7" t="str">
        <f t="shared" si="124"/>
        <v/>
      </c>
      <c r="M351" s="10" t="str">
        <f t="shared" si="111"/>
        <v/>
      </c>
      <c r="N351" s="10" t="str">
        <f t="shared" si="112"/>
        <v/>
      </c>
      <c r="O351" s="10" t="str">
        <f t="shared" si="125"/>
        <v/>
      </c>
      <c r="P351" s="8" t="str">
        <f t="shared" si="126"/>
        <v/>
      </c>
      <c r="Q351" s="9" t="str">
        <f t="shared" si="113"/>
        <v/>
      </c>
      <c r="R351" s="9">
        <v>0</v>
      </c>
      <c r="S351" s="29" t="str">
        <f t="shared" si="114"/>
        <v/>
      </c>
      <c r="T351" s="70" t="str">
        <f t="shared" si="130"/>
        <v/>
      </c>
      <c r="U351" s="7" t="str">
        <f t="shared" si="115"/>
        <v/>
      </c>
      <c r="V351" s="10" t="str">
        <f t="shared" si="116"/>
        <v/>
      </c>
      <c r="W351" s="10" t="str">
        <f t="shared" si="117"/>
        <v/>
      </c>
      <c r="X351" s="10" t="str">
        <f t="shared" si="118"/>
        <v/>
      </c>
      <c r="Y351" s="8" t="str">
        <f t="shared" si="127"/>
        <v/>
      </c>
      <c r="Z351" s="9" t="str">
        <f t="shared" si="119"/>
        <v/>
      </c>
      <c r="AA351" s="9" t="str">
        <f t="shared" si="120"/>
        <v/>
      </c>
      <c r="AB351" s="29" t="str">
        <f t="shared" si="121"/>
        <v/>
      </c>
    </row>
    <row r="352" spans="2:28" ht="14.5" x14ac:dyDescent="0.35">
      <c r="B352" s="70" t="str">
        <f t="shared" si="128"/>
        <v/>
      </c>
      <c r="C352" s="38" t="str">
        <f t="shared" si="105"/>
        <v/>
      </c>
      <c r="D352" s="10" t="str">
        <f t="shared" si="106"/>
        <v/>
      </c>
      <c r="E352" s="10" t="str">
        <f t="shared" si="107"/>
        <v/>
      </c>
      <c r="F352" s="10" t="str">
        <f t="shared" si="108"/>
        <v/>
      </c>
      <c r="G352" s="8" t="str">
        <f t="shared" si="122"/>
        <v/>
      </c>
      <c r="H352" s="9" t="str">
        <f t="shared" si="109"/>
        <v/>
      </c>
      <c r="I352" s="9" t="str">
        <f t="shared" si="123"/>
        <v/>
      </c>
      <c r="J352" s="104" t="str">
        <f t="shared" si="110"/>
        <v/>
      </c>
      <c r="K352" s="35" t="str">
        <f t="shared" si="129"/>
        <v/>
      </c>
      <c r="L352" s="7" t="str">
        <f t="shared" si="124"/>
        <v/>
      </c>
      <c r="M352" s="10" t="str">
        <f t="shared" si="111"/>
        <v/>
      </c>
      <c r="N352" s="10" t="str">
        <f t="shared" si="112"/>
        <v/>
      </c>
      <c r="O352" s="10" t="str">
        <f t="shared" si="125"/>
        <v/>
      </c>
      <c r="P352" s="8" t="str">
        <f t="shared" si="126"/>
        <v/>
      </c>
      <c r="Q352" s="9" t="str">
        <f t="shared" si="113"/>
        <v/>
      </c>
      <c r="R352" s="9">
        <v>0</v>
      </c>
      <c r="S352" s="29" t="str">
        <f t="shared" si="114"/>
        <v/>
      </c>
      <c r="T352" s="70" t="str">
        <f t="shared" si="130"/>
        <v/>
      </c>
      <c r="U352" s="7" t="str">
        <f t="shared" si="115"/>
        <v/>
      </c>
      <c r="V352" s="10" t="str">
        <f t="shared" si="116"/>
        <v/>
      </c>
      <c r="W352" s="10" t="str">
        <f t="shared" si="117"/>
        <v/>
      </c>
      <c r="X352" s="10" t="str">
        <f t="shared" si="118"/>
        <v/>
      </c>
      <c r="Y352" s="8" t="str">
        <f t="shared" si="127"/>
        <v/>
      </c>
      <c r="Z352" s="9" t="str">
        <f t="shared" si="119"/>
        <v/>
      </c>
      <c r="AA352" s="9" t="str">
        <f t="shared" si="120"/>
        <v/>
      </c>
      <c r="AB352" s="29" t="str">
        <f t="shared" si="121"/>
        <v/>
      </c>
    </row>
    <row r="353" spans="2:28" ht="14.5" x14ac:dyDescent="0.35">
      <c r="B353" s="70" t="str">
        <f t="shared" si="128"/>
        <v/>
      </c>
      <c r="C353" s="38" t="str">
        <f t="shared" si="105"/>
        <v/>
      </c>
      <c r="D353" s="10" t="str">
        <f t="shared" si="106"/>
        <v/>
      </c>
      <c r="E353" s="10" t="str">
        <f t="shared" si="107"/>
        <v/>
      </c>
      <c r="F353" s="10" t="str">
        <f t="shared" si="108"/>
        <v/>
      </c>
      <c r="G353" s="8" t="str">
        <f t="shared" si="122"/>
        <v/>
      </c>
      <c r="H353" s="9" t="str">
        <f t="shared" si="109"/>
        <v/>
      </c>
      <c r="I353" s="9" t="str">
        <f t="shared" si="123"/>
        <v/>
      </c>
      <c r="J353" s="104" t="str">
        <f t="shared" si="110"/>
        <v/>
      </c>
      <c r="K353" s="35" t="str">
        <f t="shared" si="129"/>
        <v/>
      </c>
      <c r="L353" s="7" t="str">
        <f t="shared" si="124"/>
        <v/>
      </c>
      <c r="M353" s="10" t="str">
        <f t="shared" si="111"/>
        <v/>
      </c>
      <c r="N353" s="10" t="str">
        <f t="shared" si="112"/>
        <v/>
      </c>
      <c r="O353" s="10" t="str">
        <f t="shared" si="125"/>
        <v/>
      </c>
      <c r="P353" s="8" t="str">
        <f t="shared" si="126"/>
        <v/>
      </c>
      <c r="Q353" s="9" t="str">
        <f t="shared" si="113"/>
        <v/>
      </c>
      <c r="R353" s="9">
        <v>0</v>
      </c>
      <c r="S353" s="29" t="str">
        <f t="shared" si="114"/>
        <v/>
      </c>
      <c r="T353" s="70" t="str">
        <f t="shared" si="130"/>
        <v/>
      </c>
      <c r="U353" s="7" t="str">
        <f t="shared" si="115"/>
        <v/>
      </c>
      <c r="V353" s="10" t="str">
        <f t="shared" si="116"/>
        <v/>
      </c>
      <c r="W353" s="10" t="str">
        <f t="shared" si="117"/>
        <v/>
      </c>
      <c r="X353" s="10" t="str">
        <f t="shared" si="118"/>
        <v/>
      </c>
      <c r="Y353" s="8" t="str">
        <f t="shared" si="127"/>
        <v/>
      </c>
      <c r="Z353" s="9" t="str">
        <f t="shared" si="119"/>
        <v/>
      </c>
      <c r="AA353" s="9" t="str">
        <f t="shared" si="120"/>
        <v/>
      </c>
      <c r="AB353" s="29" t="str">
        <f t="shared" si="121"/>
        <v/>
      </c>
    </row>
    <row r="354" spans="2:28" ht="14.5" x14ac:dyDescent="0.35">
      <c r="B354" s="70" t="str">
        <f t="shared" si="128"/>
        <v/>
      </c>
      <c r="C354" s="38" t="str">
        <f t="shared" si="105"/>
        <v/>
      </c>
      <c r="D354" s="10" t="str">
        <f t="shared" si="106"/>
        <v/>
      </c>
      <c r="E354" s="10" t="str">
        <f t="shared" si="107"/>
        <v/>
      </c>
      <c r="F354" s="10" t="str">
        <f t="shared" si="108"/>
        <v/>
      </c>
      <c r="G354" s="8" t="str">
        <f t="shared" si="122"/>
        <v/>
      </c>
      <c r="H354" s="9" t="str">
        <f t="shared" si="109"/>
        <v/>
      </c>
      <c r="I354" s="9" t="str">
        <f t="shared" si="123"/>
        <v/>
      </c>
      <c r="J354" s="104" t="str">
        <f t="shared" si="110"/>
        <v/>
      </c>
      <c r="K354" s="35" t="str">
        <f t="shared" si="129"/>
        <v/>
      </c>
      <c r="L354" s="7" t="str">
        <f t="shared" si="124"/>
        <v/>
      </c>
      <c r="M354" s="10" t="str">
        <f t="shared" si="111"/>
        <v/>
      </c>
      <c r="N354" s="10" t="str">
        <f t="shared" si="112"/>
        <v/>
      </c>
      <c r="O354" s="10" t="str">
        <f t="shared" si="125"/>
        <v/>
      </c>
      <c r="P354" s="8" t="str">
        <f t="shared" si="126"/>
        <v/>
      </c>
      <c r="Q354" s="9" t="str">
        <f t="shared" si="113"/>
        <v/>
      </c>
      <c r="R354" s="9">
        <v>0</v>
      </c>
      <c r="S354" s="29" t="str">
        <f t="shared" si="114"/>
        <v/>
      </c>
      <c r="T354" s="70" t="str">
        <f t="shared" si="130"/>
        <v/>
      </c>
      <c r="U354" s="7" t="str">
        <f t="shared" si="115"/>
        <v/>
      </c>
      <c r="V354" s="10" t="str">
        <f t="shared" si="116"/>
        <v/>
      </c>
      <c r="W354" s="10" t="str">
        <f t="shared" si="117"/>
        <v/>
      </c>
      <c r="X354" s="10" t="str">
        <f t="shared" si="118"/>
        <v/>
      </c>
      <c r="Y354" s="8" t="str">
        <f t="shared" si="127"/>
        <v/>
      </c>
      <c r="Z354" s="9" t="str">
        <f t="shared" si="119"/>
        <v/>
      </c>
      <c r="AA354" s="9" t="str">
        <f t="shared" si="120"/>
        <v/>
      </c>
      <c r="AB354" s="29" t="str">
        <f t="shared" si="121"/>
        <v/>
      </c>
    </row>
    <row r="355" spans="2:28" ht="14.5" x14ac:dyDescent="0.35">
      <c r="B355" s="70" t="str">
        <f t="shared" si="128"/>
        <v/>
      </c>
      <c r="C355" s="38" t="str">
        <f t="shared" si="105"/>
        <v/>
      </c>
      <c r="D355" s="10" t="str">
        <f t="shared" si="106"/>
        <v/>
      </c>
      <c r="E355" s="10" t="str">
        <f t="shared" si="107"/>
        <v/>
      </c>
      <c r="F355" s="10" t="str">
        <f t="shared" si="108"/>
        <v/>
      </c>
      <c r="G355" s="8" t="str">
        <f t="shared" si="122"/>
        <v/>
      </c>
      <c r="H355" s="9" t="str">
        <f t="shared" si="109"/>
        <v/>
      </c>
      <c r="I355" s="9" t="str">
        <f t="shared" si="123"/>
        <v/>
      </c>
      <c r="J355" s="104" t="str">
        <f t="shared" si="110"/>
        <v/>
      </c>
      <c r="K355" s="35" t="str">
        <f t="shared" si="129"/>
        <v/>
      </c>
      <c r="L355" s="7" t="str">
        <f t="shared" si="124"/>
        <v/>
      </c>
      <c r="M355" s="10" t="str">
        <f t="shared" si="111"/>
        <v/>
      </c>
      <c r="N355" s="10" t="str">
        <f t="shared" si="112"/>
        <v/>
      </c>
      <c r="O355" s="10" t="str">
        <f t="shared" si="125"/>
        <v/>
      </c>
      <c r="P355" s="8" t="str">
        <f t="shared" si="126"/>
        <v/>
      </c>
      <c r="Q355" s="9" t="str">
        <f t="shared" si="113"/>
        <v/>
      </c>
      <c r="R355" s="9">
        <v>0</v>
      </c>
      <c r="S355" s="29" t="str">
        <f t="shared" si="114"/>
        <v/>
      </c>
      <c r="T355" s="70" t="str">
        <f t="shared" si="130"/>
        <v/>
      </c>
      <c r="U355" s="7" t="str">
        <f t="shared" si="115"/>
        <v/>
      </c>
      <c r="V355" s="10" t="str">
        <f t="shared" si="116"/>
        <v/>
      </c>
      <c r="W355" s="10" t="str">
        <f t="shared" si="117"/>
        <v/>
      </c>
      <c r="X355" s="10" t="str">
        <f t="shared" si="118"/>
        <v/>
      </c>
      <c r="Y355" s="8" t="str">
        <f t="shared" si="127"/>
        <v/>
      </c>
      <c r="Z355" s="9" t="str">
        <f t="shared" si="119"/>
        <v/>
      </c>
      <c r="AA355" s="9" t="str">
        <f t="shared" si="120"/>
        <v/>
      </c>
      <c r="AB355" s="29" t="str">
        <f t="shared" si="121"/>
        <v/>
      </c>
    </row>
    <row r="356" spans="2:28" ht="14.5" x14ac:dyDescent="0.35">
      <c r="B356" s="70" t="str">
        <f t="shared" si="128"/>
        <v/>
      </c>
      <c r="C356" s="38" t="str">
        <f t="shared" ref="C356:C403" si="131">IFERROR(IF(C355+1&lt;=$G$7,C355+1,""),"")</f>
        <v/>
      </c>
      <c r="D356" s="10" t="str">
        <f t="shared" ref="D356:D403" si="132">IF(C356&lt;&gt;"",ROUND(IF(AND($G$19="raty równe",C356&gt;120),-PMT(J356/12,$G$7-C355,G355,2),E356+F356),2),"")</f>
        <v/>
      </c>
      <c r="E356" s="10" t="str">
        <f t="shared" ref="E356:E403" si="133">IF(C356&lt;&gt;"",IF(OR($G$19="raty malejące",C356&lt;121),G355/($G$7-C355),IF(D356-F356&gt;G355,G355,D356-F356)),"")</f>
        <v/>
      </c>
      <c r="F356" s="10" t="str">
        <f t="shared" ref="F356:F403" si="134">IF(C356&lt;&gt;"",G355*J356/12,"")</f>
        <v/>
      </c>
      <c r="G356" s="8" t="str">
        <f t="shared" si="122"/>
        <v/>
      </c>
      <c r="H356" s="9" t="str">
        <f t="shared" ref="H356:H403" si="135">IF($C356&lt;&gt;"",IF($C356&gt;=121,$G$18,IF($C356&gt;60,$G$12,$G$8)),"")</f>
        <v/>
      </c>
      <c r="I356" s="9" t="str">
        <f t="shared" si="123"/>
        <v/>
      </c>
      <c r="J356" s="104" t="str">
        <f t="shared" ref="J356:J403" si="136">IF($U356&lt;&gt;"",H356-I356,"")</f>
        <v/>
      </c>
      <c r="K356" s="35" t="str">
        <f t="shared" si="129"/>
        <v/>
      </c>
      <c r="L356" s="7" t="str">
        <f t="shared" si="124"/>
        <v/>
      </c>
      <c r="M356" s="10" t="str">
        <f t="shared" ref="M356:M403" si="137">IF(L356&lt;&gt;"",ROUND(IF(AND($G$19="raty równe",L356&gt;120),-PMT(S356/12,$G$7-L355,P355,2),N356+O356),2),"")</f>
        <v/>
      </c>
      <c r="N356" s="10" t="str">
        <f t="shared" ref="N356:N403" si="138">IF(L356&lt;&gt;"",IF(OR($G$19="raty malejące",L356&lt;121),P355/($G$7-L355),IF(M356-O356&gt;P355,P355,M356-O356)),"")</f>
        <v/>
      </c>
      <c r="O356" s="10" t="str">
        <f t="shared" si="125"/>
        <v/>
      </c>
      <c r="P356" s="8" t="str">
        <f t="shared" si="126"/>
        <v/>
      </c>
      <c r="Q356" s="9" t="str">
        <f t="shared" ref="Q356:Q403" si="139">IF($C356&lt;&gt;"",IF($C356&gt;=121,$G$18,IF($C356&gt;60,$G$12,$G$8)),"")</f>
        <v/>
      </c>
      <c r="R356" s="9">
        <v>0</v>
      </c>
      <c r="S356" s="29" t="str">
        <f t="shared" ref="S356:S403" si="140">IF($U356&lt;&gt;"",Q356-R356,"")</f>
        <v/>
      </c>
      <c r="T356" s="70" t="str">
        <f t="shared" si="130"/>
        <v/>
      </c>
      <c r="U356" s="7" t="str">
        <f t="shared" ref="U356:U403" si="141">IFERROR(IF(U355+1&lt;=$G$7,U355+1,""),"")</f>
        <v/>
      </c>
      <c r="V356" s="10" t="str">
        <f t="shared" ref="V356:V403" si="142">IF(U356&lt;&gt;"",ROUND(IF($G$30="raty równe",-PMT(AB356/12,$G$7-U355,Y355,2),W356+X356),2),"")</f>
        <v/>
      </c>
      <c r="W356" s="10" t="str">
        <f t="shared" ref="W356:W403" si="143">IF(U356&lt;&gt;"",IF($G$30="raty malejące",Y355/($G$7-U355),IF(V356-X356&gt;Y355,Y355,V356-X356)),"")</f>
        <v/>
      </c>
      <c r="X356" s="10" t="str">
        <f t="shared" ref="X356:X403" si="144">IF(U356&lt;&gt;"",Y355*AB356/12,"")</f>
        <v/>
      </c>
      <c r="Y356" s="8" t="str">
        <f t="shared" si="127"/>
        <v/>
      </c>
      <c r="Z356" s="9" t="str">
        <f t="shared" ref="Z356:Z403" si="145">IF(U356&lt;&gt;"",$G$16,"")</f>
        <v/>
      </c>
      <c r="AA356" s="9" t="str">
        <f t="shared" ref="AA356:AA403" si="146">IF(U356&lt;&gt;"",$G$17,"")</f>
        <v/>
      </c>
      <c r="AB356" s="29" t="str">
        <f t="shared" ref="AB356:AB403" si="147">IF($U356&lt;&gt;"",IF(AND($G$24="TAK",$U356&lt;=$G$26),$G$25,Z356+AA356),"")</f>
        <v/>
      </c>
    </row>
    <row r="357" spans="2:28" ht="14.5" x14ac:dyDescent="0.35">
      <c r="B357" s="70" t="str">
        <f t="shared" si="128"/>
        <v/>
      </c>
      <c r="C357" s="38" t="str">
        <f t="shared" si="131"/>
        <v/>
      </c>
      <c r="D357" s="10" t="str">
        <f t="shared" si="132"/>
        <v/>
      </c>
      <c r="E357" s="10" t="str">
        <f t="shared" si="133"/>
        <v/>
      </c>
      <c r="F357" s="10" t="str">
        <f t="shared" si="134"/>
        <v/>
      </c>
      <c r="G357" s="8" t="str">
        <f t="shared" ref="G357:G403" si="148">IF(C357&lt;&gt;"",G356-E357,"")</f>
        <v/>
      </c>
      <c r="H357" s="9" t="str">
        <f t="shared" si="135"/>
        <v/>
      </c>
      <c r="I357" s="9" t="str">
        <f t="shared" ref="I357:I403" si="149">IF($C357&lt;&gt;"",MIN(IF($C357&gt;=121,0%,IF($C357&gt;60,$G$15,$G$11)),$G$20),"")</f>
        <v/>
      </c>
      <c r="J357" s="104" t="str">
        <f t="shared" si="136"/>
        <v/>
      </c>
      <c r="K357" s="35" t="str">
        <f t="shared" si="129"/>
        <v/>
      </c>
      <c r="L357" s="7" t="str">
        <f t="shared" ref="L357:L403" si="150">IFERROR(IF(L356+1&lt;=$G$7,L356+1,""),"")</f>
        <v/>
      </c>
      <c r="M357" s="10" t="str">
        <f t="shared" si="137"/>
        <v/>
      </c>
      <c r="N357" s="10" t="str">
        <f t="shared" si="138"/>
        <v/>
      </c>
      <c r="O357" s="10" t="str">
        <f t="shared" ref="O357:O403" si="151">IF(L357&lt;&gt;"",P356*S357/12,"")</f>
        <v/>
      </c>
      <c r="P357" s="8" t="str">
        <f t="shared" ref="P357:P403" si="152">IF(L357&lt;&gt;"",P356-N357,"")</f>
        <v/>
      </c>
      <c r="Q357" s="9" t="str">
        <f t="shared" si="139"/>
        <v/>
      </c>
      <c r="R357" s="9">
        <v>0</v>
      </c>
      <c r="S357" s="29" t="str">
        <f t="shared" si="140"/>
        <v/>
      </c>
      <c r="T357" s="70" t="str">
        <f t="shared" si="130"/>
        <v/>
      </c>
      <c r="U357" s="7" t="str">
        <f t="shared" si="141"/>
        <v/>
      </c>
      <c r="V357" s="10" t="str">
        <f t="shared" si="142"/>
        <v/>
      </c>
      <c r="W357" s="10" t="str">
        <f t="shared" si="143"/>
        <v/>
      </c>
      <c r="X357" s="10" t="str">
        <f t="shared" si="144"/>
        <v/>
      </c>
      <c r="Y357" s="8" t="str">
        <f t="shared" ref="Y357:Y403" si="153">IF(U357&lt;&gt;"",Y356-W357,"")</f>
        <v/>
      </c>
      <c r="Z357" s="9" t="str">
        <f t="shared" si="145"/>
        <v/>
      </c>
      <c r="AA357" s="9" t="str">
        <f t="shared" si="146"/>
        <v/>
      </c>
      <c r="AB357" s="29" t="str">
        <f t="shared" si="147"/>
        <v/>
      </c>
    </row>
    <row r="358" spans="2:28" ht="14.5" x14ac:dyDescent="0.35">
      <c r="B358" s="70" t="str">
        <f t="shared" ref="B358:B403" si="154">IF(C358&lt;&gt;"",EDATE(B357,1),"")</f>
        <v/>
      </c>
      <c r="C358" s="38" t="str">
        <f t="shared" si="131"/>
        <v/>
      </c>
      <c r="D358" s="10" t="str">
        <f t="shared" si="132"/>
        <v/>
      </c>
      <c r="E358" s="10" t="str">
        <f t="shared" si="133"/>
        <v/>
      </c>
      <c r="F358" s="10" t="str">
        <f t="shared" si="134"/>
        <v/>
      </c>
      <c r="G358" s="8" t="str">
        <f t="shared" si="148"/>
        <v/>
      </c>
      <c r="H358" s="9" t="str">
        <f t="shared" si="135"/>
        <v/>
      </c>
      <c r="I358" s="9" t="str">
        <f t="shared" si="149"/>
        <v/>
      </c>
      <c r="J358" s="104" t="str">
        <f t="shared" si="136"/>
        <v/>
      </c>
      <c r="K358" s="35" t="str">
        <f t="shared" ref="K358:K403" si="155">IF(L358&lt;&gt;"",EDATE(K357,1),"")</f>
        <v/>
      </c>
      <c r="L358" s="7" t="str">
        <f t="shared" si="150"/>
        <v/>
      </c>
      <c r="M358" s="10" t="str">
        <f t="shared" si="137"/>
        <v/>
      </c>
      <c r="N358" s="10" t="str">
        <f t="shared" si="138"/>
        <v/>
      </c>
      <c r="O358" s="10" t="str">
        <f t="shared" si="151"/>
        <v/>
      </c>
      <c r="P358" s="8" t="str">
        <f t="shared" si="152"/>
        <v/>
      </c>
      <c r="Q358" s="9" t="str">
        <f t="shared" si="139"/>
        <v/>
      </c>
      <c r="R358" s="9">
        <v>0</v>
      </c>
      <c r="S358" s="29" t="str">
        <f t="shared" si="140"/>
        <v/>
      </c>
      <c r="T358" s="70" t="str">
        <f t="shared" ref="T358:T403" si="156">IF(U358&lt;&gt;"",EDATE(T357,1),"")</f>
        <v/>
      </c>
      <c r="U358" s="7" t="str">
        <f t="shared" si="141"/>
        <v/>
      </c>
      <c r="V358" s="10" t="str">
        <f t="shared" si="142"/>
        <v/>
      </c>
      <c r="W358" s="10" t="str">
        <f t="shared" si="143"/>
        <v/>
      </c>
      <c r="X358" s="10" t="str">
        <f t="shared" si="144"/>
        <v/>
      </c>
      <c r="Y358" s="8" t="str">
        <f t="shared" si="153"/>
        <v/>
      </c>
      <c r="Z358" s="9" t="str">
        <f t="shared" si="145"/>
        <v/>
      </c>
      <c r="AA358" s="9" t="str">
        <f t="shared" si="146"/>
        <v/>
      </c>
      <c r="AB358" s="29" t="str">
        <f t="shared" si="147"/>
        <v/>
      </c>
    </row>
    <row r="359" spans="2:28" ht="14.5" x14ac:dyDescent="0.35">
      <c r="B359" s="70" t="str">
        <f t="shared" si="154"/>
        <v/>
      </c>
      <c r="C359" s="38" t="str">
        <f t="shared" si="131"/>
        <v/>
      </c>
      <c r="D359" s="10" t="str">
        <f t="shared" si="132"/>
        <v/>
      </c>
      <c r="E359" s="10" t="str">
        <f t="shared" si="133"/>
        <v/>
      </c>
      <c r="F359" s="10" t="str">
        <f t="shared" si="134"/>
        <v/>
      </c>
      <c r="G359" s="8" t="str">
        <f t="shared" si="148"/>
        <v/>
      </c>
      <c r="H359" s="9" t="str">
        <f t="shared" si="135"/>
        <v/>
      </c>
      <c r="I359" s="9" t="str">
        <f t="shared" si="149"/>
        <v/>
      </c>
      <c r="J359" s="104" t="str">
        <f t="shared" si="136"/>
        <v/>
      </c>
      <c r="K359" s="35" t="str">
        <f t="shared" si="155"/>
        <v/>
      </c>
      <c r="L359" s="7" t="str">
        <f t="shared" si="150"/>
        <v/>
      </c>
      <c r="M359" s="10" t="str">
        <f t="shared" si="137"/>
        <v/>
      </c>
      <c r="N359" s="10" t="str">
        <f t="shared" si="138"/>
        <v/>
      </c>
      <c r="O359" s="10" t="str">
        <f t="shared" si="151"/>
        <v/>
      </c>
      <c r="P359" s="8" t="str">
        <f t="shared" si="152"/>
        <v/>
      </c>
      <c r="Q359" s="9" t="str">
        <f t="shared" si="139"/>
        <v/>
      </c>
      <c r="R359" s="9">
        <v>0</v>
      </c>
      <c r="S359" s="29" t="str">
        <f t="shared" si="140"/>
        <v/>
      </c>
      <c r="T359" s="70" t="str">
        <f t="shared" si="156"/>
        <v/>
      </c>
      <c r="U359" s="7" t="str">
        <f t="shared" si="141"/>
        <v/>
      </c>
      <c r="V359" s="10" t="str">
        <f t="shared" si="142"/>
        <v/>
      </c>
      <c r="W359" s="10" t="str">
        <f t="shared" si="143"/>
        <v/>
      </c>
      <c r="X359" s="10" t="str">
        <f t="shared" si="144"/>
        <v/>
      </c>
      <c r="Y359" s="8" t="str">
        <f t="shared" si="153"/>
        <v/>
      </c>
      <c r="Z359" s="9" t="str">
        <f t="shared" si="145"/>
        <v/>
      </c>
      <c r="AA359" s="9" t="str">
        <f t="shared" si="146"/>
        <v/>
      </c>
      <c r="AB359" s="29" t="str">
        <f t="shared" si="147"/>
        <v/>
      </c>
    </row>
    <row r="360" spans="2:28" ht="14.5" x14ac:dyDescent="0.35">
      <c r="B360" s="70" t="str">
        <f t="shared" si="154"/>
        <v/>
      </c>
      <c r="C360" s="38" t="str">
        <f t="shared" si="131"/>
        <v/>
      </c>
      <c r="D360" s="10" t="str">
        <f t="shared" si="132"/>
        <v/>
      </c>
      <c r="E360" s="10" t="str">
        <f t="shared" si="133"/>
        <v/>
      </c>
      <c r="F360" s="10" t="str">
        <f t="shared" si="134"/>
        <v/>
      </c>
      <c r="G360" s="8" t="str">
        <f t="shared" si="148"/>
        <v/>
      </c>
      <c r="H360" s="9" t="str">
        <f t="shared" si="135"/>
        <v/>
      </c>
      <c r="I360" s="9" t="str">
        <f t="shared" si="149"/>
        <v/>
      </c>
      <c r="J360" s="104" t="str">
        <f t="shared" si="136"/>
        <v/>
      </c>
      <c r="K360" s="35" t="str">
        <f t="shared" si="155"/>
        <v/>
      </c>
      <c r="L360" s="7" t="str">
        <f t="shared" si="150"/>
        <v/>
      </c>
      <c r="M360" s="10" t="str">
        <f t="shared" si="137"/>
        <v/>
      </c>
      <c r="N360" s="10" t="str">
        <f t="shared" si="138"/>
        <v/>
      </c>
      <c r="O360" s="10" t="str">
        <f t="shared" si="151"/>
        <v/>
      </c>
      <c r="P360" s="8" t="str">
        <f t="shared" si="152"/>
        <v/>
      </c>
      <c r="Q360" s="9" t="str">
        <f t="shared" si="139"/>
        <v/>
      </c>
      <c r="R360" s="9">
        <v>0</v>
      </c>
      <c r="S360" s="29" t="str">
        <f t="shared" si="140"/>
        <v/>
      </c>
      <c r="T360" s="70" t="str">
        <f t="shared" si="156"/>
        <v/>
      </c>
      <c r="U360" s="7" t="str">
        <f t="shared" si="141"/>
        <v/>
      </c>
      <c r="V360" s="10" t="str">
        <f t="shared" si="142"/>
        <v/>
      </c>
      <c r="W360" s="10" t="str">
        <f t="shared" si="143"/>
        <v/>
      </c>
      <c r="X360" s="10" t="str">
        <f t="shared" si="144"/>
        <v/>
      </c>
      <c r="Y360" s="8" t="str">
        <f t="shared" si="153"/>
        <v/>
      </c>
      <c r="Z360" s="9" t="str">
        <f t="shared" si="145"/>
        <v/>
      </c>
      <c r="AA360" s="9" t="str">
        <f t="shared" si="146"/>
        <v/>
      </c>
      <c r="AB360" s="29" t="str">
        <f t="shared" si="147"/>
        <v/>
      </c>
    </row>
    <row r="361" spans="2:28" ht="14.5" x14ac:dyDescent="0.35">
      <c r="B361" s="70" t="str">
        <f t="shared" si="154"/>
        <v/>
      </c>
      <c r="C361" s="38" t="str">
        <f t="shared" si="131"/>
        <v/>
      </c>
      <c r="D361" s="10" t="str">
        <f t="shared" si="132"/>
        <v/>
      </c>
      <c r="E361" s="10" t="str">
        <f t="shared" si="133"/>
        <v/>
      </c>
      <c r="F361" s="10" t="str">
        <f t="shared" si="134"/>
        <v/>
      </c>
      <c r="G361" s="8" t="str">
        <f t="shared" si="148"/>
        <v/>
      </c>
      <c r="H361" s="9" t="str">
        <f t="shared" si="135"/>
        <v/>
      </c>
      <c r="I361" s="9" t="str">
        <f t="shared" si="149"/>
        <v/>
      </c>
      <c r="J361" s="104" t="str">
        <f t="shared" si="136"/>
        <v/>
      </c>
      <c r="K361" s="35" t="str">
        <f t="shared" si="155"/>
        <v/>
      </c>
      <c r="L361" s="7" t="str">
        <f t="shared" si="150"/>
        <v/>
      </c>
      <c r="M361" s="10" t="str">
        <f t="shared" si="137"/>
        <v/>
      </c>
      <c r="N361" s="10" t="str">
        <f t="shared" si="138"/>
        <v/>
      </c>
      <c r="O361" s="10" t="str">
        <f t="shared" si="151"/>
        <v/>
      </c>
      <c r="P361" s="8" t="str">
        <f t="shared" si="152"/>
        <v/>
      </c>
      <c r="Q361" s="9" t="str">
        <f t="shared" si="139"/>
        <v/>
      </c>
      <c r="R361" s="9">
        <v>0</v>
      </c>
      <c r="S361" s="29" t="str">
        <f t="shared" si="140"/>
        <v/>
      </c>
      <c r="T361" s="70" t="str">
        <f t="shared" si="156"/>
        <v/>
      </c>
      <c r="U361" s="7" t="str">
        <f t="shared" si="141"/>
        <v/>
      </c>
      <c r="V361" s="10" t="str">
        <f t="shared" si="142"/>
        <v/>
      </c>
      <c r="W361" s="10" t="str">
        <f t="shared" si="143"/>
        <v/>
      </c>
      <c r="X361" s="10" t="str">
        <f t="shared" si="144"/>
        <v/>
      </c>
      <c r="Y361" s="8" t="str">
        <f t="shared" si="153"/>
        <v/>
      </c>
      <c r="Z361" s="9" t="str">
        <f t="shared" si="145"/>
        <v/>
      </c>
      <c r="AA361" s="9" t="str">
        <f t="shared" si="146"/>
        <v/>
      </c>
      <c r="AB361" s="29" t="str">
        <f t="shared" si="147"/>
        <v/>
      </c>
    </row>
    <row r="362" spans="2:28" ht="14.5" x14ac:dyDescent="0.35">
      <c r="B362" s="70" t="str">
        <f t="shared" si="154"/>
        <v/>
      </c>
      <c r="C362" s="38" t="str">
        <f t="shared" si="131"/>
        <v/>
      </c>
      <c r="D362" s="10" t="str">
        <f t="shared" si="132"/>
        <v/>
      </c>
      <c r="E362" s="10" t="str">
        <f t="shared" si="133"/>
        <v/>
      </c>
      <c r="F362" s="10" t="str">
        <f t="shared" si="134"/>
        <v/>
      </c>
      <c r="G362" s="8" t="str">
        <f t="shared" si="148"/>
        <v/>
      </c>
      <c r="H362" s="9" t="str">
        <f t="shared" si="135"/>
        <v/>
      </c>
      <c r="I362" s="9" t="str">
        <f t="shared" si="149"/>
        <v/>
      </c>
      <c r="J362" s="104" t="str">
        <f t="shared" si="136"/>
        <v/>
      </c>
      <c r="K362" s="35" t="str">
        <f t="shared" si="155"/>
        <v/>
      </c>
      <c r="L362" s="7" t="str">
        <f t="shared" si="150"/>
        <v/>
      </c>
      <c r="M362" s="10" t="str">
        <f t="shared" si="137"/>
        <v/>
      </c>
      <c r="N362" s="10" t="str">
        <f t="shared" si="138"/>
        <v/>
      </c>
      <c r="O362" s="10" t="str">
        <f t="shared" si="151"/>
        <v/>
      </c>
      <c r="P362" s="8" t="str">
        <f t="shared" si="152"/>
        <v/>
      </c>
      <c r="Q362" s="9" t="str">
        <f t="shared" si="139"/>
        <v/>
      </c>
      <c r="R362" s="9">
        <v>0</v>
      </c>
      <c r="S362" s="29" t="str">
        <f t="shared" si="140"/>
        <v/>
      </c>
      <c r="T362" s="70" t="str">
        <f t="shared" si="156"/>
        <v/>
      </c>
      <c r="U362" s="7" t="str">
        <f t="shared" si="141"/>
        <v/>
      </c>
      <c r="V362" s="10" t="str">
        <f t="shared" si="142"/>
        <v/>
      </c>
      <c r="W362" s="10" t="str">
        <f t="shared" si="143"/>
        <v/>
      </c>
      <c r="X362" s="10" t="str">
        <f t="shared" si="144"/>
        <v/>
      </c>
      <c r="Y362" s="8" t="str">
        <f t="shared" si="153"/>
        <v/>
      </c>
      <c r="Z362" s="9" t="str">
        <f t="shared" si="145"/>
        <v/>
      </c>
      <c r="AA362" s="9" t="str">
        <f t="shared" si="146"/>
        <v/>
      </c>
      <c r="AB362" s="29" t="str">
        <f t="shared" si="147"/>
        <v/>
      </c>
    </row>
    <row r="363" spans="2:28" ht="14.5" x14ac:dyDescent="0.35">
      <c r="B363" s="70" t="str">
        <f t="shared" si="154"/>
        <v/>
      </c>
      <c r="C363" s="38" t="str">
        <f t="shared" si="131"/>
        <v/>
      </c>
      <c r="D363" s="10" t="str">
        <f t="shared" si="132"/>
        <v/>
      </c>
      <c r="E363" s="10" t="str">
        <f t="shared" si="133"/>
        <v/>
      </c>
      <c r="F363" s="10" t="str">
        <f t="shared" si="134"/>
        <v/>
      </c>
      <c r="G363" s="8" t="str">
        <f t="shared" si="148"/>
        <v/>
      </c>
      <c r="H363" s="9" t="str">
        <f t="shared" si="135"/>
        <v/>
      </c>
      <c r="I363" s="9" t="str">
        <f t="shared" si="149"/>
        <v/>
      </c>
      <c r="J363" s="104" t="str">
        <f t="shared" si="136"/>
        <v/>
      </c>
      <c r="K363" s="35" t="str">
        <f t="shared" si="155"/>
        <v/>
      </c>
      <c r="L363" s="7" t="str">
        <f t="shared" si="150"/>
        <v/>
      </c>
      <c r="M363" s="10" t="str">
        <f t="shared" si="137"/>
        <v/>
      </c>
      <c r="N363" s="10" t="str">
        <f t="shared" si="138"/>
        <v/>
      </c>
      <c r="O363" s="10" t="str">
        <f t="shared" si="151"/>
        <v/>
      </c>
      <c r="P363" s="8" t="str">
        <f t="shared" si="152"/>
        <v/>
      </c>
      <c r="Q363" s="9" t="str">
        <f t="shared" si="139"/>
        <v/>
      </c>
      <c r="R363" s="9">
        <v>0</v>
      </c>
      <c r="S363" s="29" t="str">
        <f t="shared" si="140"/>
        <v/>
      </c>
      <c r="T363" s="70" t="str">
        <f t="shared" si="156"/>
        <v/>
      </c>
      <c r="U363" s="7" t="str">
        <f t="shared" si="141"/>
        <v/>
      </c>
      <c r="V363" s="10" t="str">
        <f t="shared" si="142"/>
        <v/>
      </c>
      <c r="W363" s="10" t="str">
        <f t="shared" si="143"/>
        <v/>
      </c>
      <c r="X363" s="10" t="str">
        <f t="shared" si="144"/>
        <v/>
      </c>
      <c r="Y363" s="8" t="str">
        <f t="shared" si="153"/>
        <v/>
      </c>
      <c r="Z363" s="9" t="str">
        <f t="shared" si="145"/>
        <v/>
      </c>
      <c r="AA363" s="9" t="str">
        <f t="shared" si="146"/>
        <v/>
      </c>
      <c r="AB363" s="29" t="str">
        <f t="shared" si="147"/>
        <v/>
      </c>
    </row>
    <row r="364" spans="2:28" ht="14.5" x14ac:dyDescent="0.35">
      <c r="B364" s="70" t="str">
        <f t="shared" si="154"/>
        <v/>
      </c>
      <c r="C364" s="38" t="str">
        <f t="shared" si="131"/>
        <v/>
      </c>
      <c r="D364" s="10" t="str">
        <f t="shared" si="132"/>
        <v/>
      </c>
      <c r="E364" s="10" t="str">
        <f t="shared" si="133"/>
        <v/>
      </c>
      <c r="F364" s="10" t="str">
        <f t="shared" si="134"/>
        <v/>
      </c>
      <c r="G364" s="8" t="str">
        <f t="shared" si="148"/>
        <v/>
      </c>
      <c r="H364" s="9" t="str">
        <f t="shared" si="135"/>
        <v/>
      </c>
      <c r="I364" s="9" t="str">
        <f t="shared" si="149"/>
        <v/>
      </c>
      <c r="J364" s="104" t="str">
        <f t="shared" si="136"/>
        <v/>
      </c>
      <c r="K364" s="35" t="str">
        <f t="shared" si="155"/>
        <v/>
      </c>
      <c r="L364" s="7" t="str">
        <f t="shared" si="150"/>
        <v/>
      </c>
      <c r="M364" s="10" t="str">
        <f t="shared" si="137"/>
        <v/>
      </c>
      <c r="N364" s="10" t="str">
        <f t="shared" si="138"/>
        <v/>
      </c>
      <c r="O364" s="10" t="str">
        <f t="shared" si="151"/>
        <v/>
      </c>
      <c r="P364" s="8" t="str">
        <f t="shared" si="152"/>
        <v/>
      </c>
      <c r="Q364" s="9" t="str">
        <f t="shared" si="139"/>
        <v/>
      </c>
      <c r="R364" s="9">
        <v>0</v>
      </c>
      <c r="S364" s="29" t="str">
        <f t="shared" si="140"/>
        <v/>
      </c>
      <c r="T364" s="70" t="str">
        <f t="shared" si="156"/>
        <v/>
      </c>
      <c r="U364" s="7" t="str">
        <f t="shared" si="141"/>
        <v/>
      </c>
      <c r="V364" s="10" t="str">
        <f t="shared" si="142"/>
        <v/>
      </c>
      <c r="W364" s="10" t="str">
        <f t="shared" si="143"/>
        <v/>
      </c>
      <c r="X364" s="10" t="str">
        <f t="shared" si="144"/>
        <v/>
      </c>
      <c r="Y364" s="8" t="str">
        <f t="shared" si="153"/>
        <v/>
      </c>
      <c r="Z364" s="9" t="str">
        <f t="shared" si="145"/>
        <v/>
      </c>
      <c r="AA364" s="9" t="str">
        <f t="shared" si="146"/>
        <v/>
      </c>
      <c r="AB364" s="29" t="str">
        <f t="shared" si="147"/>
        <v/>
      </c>
    </row>
    <row r="365" spans="2:28" ht="14.5" x14ac:dyDescent="0.35">
      <c r="B365" s="70" t="str">
        <f t="shared" si="154"/>
        <v/>
      </c>
      <c r="C365" s="38" t="str">
        <f t="shared" si="131"/>
        <v/>
      </c>
      <c r="D365" s="10" t="str">
        <f t="shared" si="132"/>
        <v/>
      </c>
      <c r="E365" s="10" t="str">
        <f t="shared" si="133"/>
        <v/>
      </c>
      <c r="F365" s="10" t="str">
        <f t="shared" si="134"/>
        <v/>
      </c>
      <c r="G365" s="8" t="str">
        <f t="shared" si="148"/>
        <v/>
      </c>
      <c r="H365" s="9" t="str">
        <f t="shared" si="135"/>
        <v/>
      </c>
      <c r="I365" s="9" t="str">
        <f t="shared" si="149"/>
        <v/>
      </c>
      <c r="J365" s="104" t="str">
        <f t="shared" si="136"/>
        <v/>
      </c>
      <c r="K365" s="35" t="str">
        <f t="shared" si="155"/>
        <v/>
      </c>
      <c r="L365" s="7" t="str">
        <f t="shared" si="150"/>
        <v/>
      </c>
      <c r="M365" s="10" t="str">
        <f t="shared" si="137"/>
        <v/>
      </c>
      <c r="N365" s="10" t="str">
        <f t="shared" si="138"/>
        <v/>
      </c>
      <c r="O365" s="10" t="str">
        <f t="shared" si="151"/>
        <v/>
      </c>
      <c r="P365" s="8" t="str">
        <f t="shared" si="152"/>
        <v/>
      </c>
      <c r="Q365" s="9" t="str">
        <f t="shared" si="139"/>
        <v/>
      </c>
      <c r="R365" s="9">
        <v>0</v>
      </c>
      <c r="S365" s="29" t="str">
        <f t="shared" si="140"/>
        <v/>
      </c>
      <c r="T365" s="70" t="str">
        <f t="shared" si="156"/>
        <v/>
      </c>
      <c r="U365" s="7" t="str">
        <f t="shared" si="141"/>
        <v/>
      </c>
      <c r="V365" s="10" t="str">
        <f t="shared" si="142"/>
        <v/>
      </c>
      <c r="W365" s="10" t="str">
        <f t="shared" si="143"/>
        <v/>
      </c>
      <c r="X365" s="10" t="str">
        <f t="shared" si="144"/>
        <v/>
      </c>
      <c r="Y365" s="8" t="str">
        <f t="shared" si="153"/>
        <v/>
      </c>
      <c r="Z365" s="9" t="str">
        <f t="shared" si="145"/>
        <v/>
      </c>
      <c r="AA365" s="9" t="str">
        <f t="shared" si="146"/>
        <v/>
      </c>
      <c r="AB365" s="29" t="str">
        <f t="shared" si="147"/>
        <v/>
      </c>
    </row>
    <row r="366" spans="2:28" ht="14.5" x14ac:dyDescent="0.35">
      <c r="B366" s="70" t="str">
        <f t="shared" si="154"/>
        <v/>
      </c>
      <c r="C366" s="38" t="str">
        <f t="shared" si="131"/>
        <v/>
      </c>
      <c r="D366" s="10" t="str">
        <f t="shared" si="132"/>
        <v/>
      </c>
      <c r="E366" s="10" t="str">
        <f t="shared" si="133"/>
        <v/>
      </c>
      <c r="F366" s="10" t="str">
        <f t="shared" si="134"/>
        <v/>
      </c>
      <c r="G366" s="8" t="str">
        <f t="shared" si="148"/>
        <v/>
      </c>
      <c r="H366" s="9" t="str">
        <f t="shared" si="135"/>
        <v/>
      </c>
      <c r="I366" s="9" t="str">
        <f t="shared" si="149"/>
        <v/>
      </c>
      <c r="J366" s="104" t="str">
        <f t="shared" si="136"/>
        <v/>
      </c>
      <c r="K366" s="35" t="str">
        <f t="shared" si="155"/>
        <v/>
      </c>
      <c r="L366" s="7" t="str">
        <f t="shared" si="150"/>
        <v/>
      </c>
      <c r="M366" s="10" t="str">
        <f t="shared" si="137"/>
        <v/>
      </c>
      <c r="N366" s="10" t="str">
        <f t="shared" si="138"/>
        <v/>
      </c>
      <c r="O366" s="10" t="str">
        <f t="shared" si="151"/>
        <v/>
      </c>
      <c r="P366" s="8" t="str">
        <f t="shared" si="152"/>
        <v/>
      </c>
      <c r="Q366" s="9" t="str">
        <f t="shared" si="139"/>
        <v/>
      </c>
      <c r="R366" s="9">
        <v>0</v>
      </c>
      <c r="S366" s="29" t="str">
        <f t="shared" si="140"/>
        <v/>
      </c>
      <c r="T366" s="70" t="str">
        <f t="shared" si="156"/>
        <v/>
      </c>
      <c r="U366" s="7" t="str">
        <f t="shared" si="141"/>
        <v/>
      </c>
      <c r="V366" s="10" t="str">
        <f t="shared" si="142"/>
        <v/>
      </c>
      <c r="W366" s="10" t="str">
        <f t="shared" si="143"/>
        <v/>
      </c>
      <c r="X366" s="10" t="str">
        <f t="shared" si="144"/>
        <v/>
      </c>
      <c r="Y366" s="8" t="str">
        <f t="shared" si="153"/>
        <v/>
      </c>
      <c r="Z366" s="9" t="str">
        <f t="shared" si="145"/>
        <v/>
      </c>
      <c r="AA366" s="9" t="str">
        <f t="shared" si="146"/>
        <v/>
      </c>
      <c r="AB366" s="29" t="str">
        <f t="shared" si="147"/>
        <v/>
      </c>
    </row>
    <row r="367" spans="2:28" ht="14.5" x14ac:dyDescent="0.35">
      <c r="B367" s="70" t="str">
        <f t="shared" si="154"/>
        <v/>
      </c>
      <c r="C367" s="38" t="str">
        <f t="shared" si="131"/>
        <v/>
      </c>
      <c r="D367" s="10" t="str">
        <f t="shared" si="132"/>
        <v/>
      </c>
      <c r="E367" s="10" t="str">
        <f t="shared" si="133"/>
        <v/>
      </c>
      <c r="F367" s="10" t="str">
        <f t="shared" si="134"/>
        <v/>
      </c>
      <c r="G367" s="8" t="str">
        <f t="shared" si="148"/>
        <v/>
      </c>
      <c r="H367" s="9" t="str">
        <f t="shared" si="135"/>
        <v/>
      </c>
      <c r="I367" s="9" t="str">
        <f t="shared" si="149"/>
        <v/>
      </c>
      <c r="J367" s="104" t="str">
        <f t="shared" si="136"/>
        <v/>
      </c>
      <c r="K367" s="35" t="str">
        <f t="shared" si="155"/>
        <v/>
      </c>
      <c r="L367" s="7" t="str">
        <f t="shared" si="150"/>
        <v/>
      </c>
      <c r="M367" s="10" t="str">
        <f t="shared" si="137"/>
        <v/>
      </c>
      <c r="N367" s="10" t="str">
        <f t="shared" si="138"/>
        <v/>
      </c>
      <c r="O367" s="10" t="str">
        <f t="shared" si="151"/>
        <v/>
      </c>
      <c r="P367" s="8" t="str">
        <f t="shared" si="152"/>
        <v/>
      </c>
      <c r="Q367" s="9" t="str">
        <f t="shared" si="139"/>
        <v/>
      </c>
      <c r="R367" s="9">
        <v>0</v>
      </c>
      <c r="S367" s="29" t="str">
        <f t="shared" si="140"/>
        <v/>
      </c>
      <c r="T367" s="70" t="str">
        <f t="shared" si="156"/>
        <v/>
      </c>
      <c r="U367" s="7" t="str">
        <f t="shared" si="141"/>
        <v/>
      </c>
      <c r="V367" s="10" t="str">
        <f t="shared" si="142"/>
        <v/>
      </c>
      <c r="W367" s="10" t="str">
        <f t="shared" si="143"/>
        <v/>
      </c>
      <c r="X367" s="10" t="str">
        <f t="shared" si="144"/>
        <v/>
      </c>
      <c r="Y367" s="8" t="str">
        <f t="shared" si="153"/>
        <v/>
      </c>
      <c r="Z367" s="9" t="str">
        <f t="shared" si="145"/>
        <v/>
      </c>
      <c r="AA367" s="9" t="str">
        <f t="shared" si="146"/>
        <v/>
      </c>
      <c r="AB367" s="29" t="str">
        <f t="shared" si="147"/>
        <v/>
      </c>
    </row>
    <row r="368" spans="2:28" ht="14.5" x14ac:dyDescent="0.35">
      <c r="B368" s="70" t="str">
        <f t="shared" si="154"/>
        <v/>
      </c>
      <c r="C368" s="38" t="str">
        <f t="shared" si="131"/>
        <v/>
      </c>
      <c r="D368" s="10" t="str">
        <f t="shared" si="132"/>
        <v/>
      </c>
      <c r="E368" s="10" t="str">
        <f t="shared" si="133"/>
        <v/>
      </c>
      <c r="F368" s="10" t="str">
        <f t="shared" si="134"/>
        <v/>
      </c>
      <c r="G368" s="8" t="str">
        <f t="shared" si="148"/>
        <v/>
      </c>
      <c r="H368" s="9" t="str">
        <f t="shared" si="135"/>
        <v/>
      </c>
      <c r="I368" s="9" t="str">
        <f t="shared" si="149"/>
        <v/>
      </c>
      <c r="J368" s="104" t="str">
        <f t="shared" si="136"/>
        <v/>
      </c>
      <c r="K368" s="35" t="str">
        <f t="shared" si="155"/>
        <v/>
      </c>
      <c r="L368" s="7" t="str">
        <f t="shared" si="150"/>
        <v/>
      </c>
      <c r="M368" s="10" t="str">
        <f t="shared" si="137"/>
        <v/>
      </c>
      <c r="N368" s="10" t="str">
        <f t="shared" si="138"/>
        <v/>
      </c>
      <c r="O368" s="10" t="str">
        <f t="shared" si="151"/>
        <v/>
      </c>
      <c r="P368" s="8" t="str">
        <f t="shared" si="152"/>
        <v/>
      </c>
      <c r="Q368" s="9" t="str">
        <f t="shared" si="139"/>
        <v/>
      </c>
      <c r="R368" s="9">
        <v>0</v>
      </c>
      <c r="S368" s="29" t="str">
        <f t="shared" si="140"/>
        <v/>
      </c>
      <c r="T368" s="70" t="str">
        <f t="shared" si="156"/>
        <v/>
      </c>
      <c r="U368" s="7" t="str">
        <f t="shared" si="141"/>
        <v/>
      </c>
      <c r="V368" s="10" t="str">
        <f t="shared" si="142"/>
        <v/>
      </c>
      <c r="W368" s="10" t="str">
        <f t="shared" si="143"/>
        <v/>
      </c>
      <c r="X368" s="10" t="str">
        <f t="shared" si="144"/>
        <v/>
      </c>
      <c r="Y368" s="8" t="str">
        <f t="shared" si="153"/>
        <v/>
      </c>
      <c r="Z368" s="9" t="str">
        <f t="shared" si="145"/>
        <v/>
      </c>
      <c r="AA368" s="9" t="str">
        <f t="shared" si="146"/>
        <v/>
      </c>
      <c r="AB368" s="29" t="str">
        <f t="shared" si="147"/>
        <v/>
      </c>
    </row>
    <row r="369" spans="2:28" ht="14.5" x14ac:dyDescent="0.35">
      <c r="B369" s="70" t="str">
        <f t="shared" si="154"/>
        <v/>
      </c>
      <c r="C369" s="38" t="str">
        <f t="shared" si="131"/>
        <v/>
      </c>
      <c r="D369" s="10" t="str">
        <f t="shared" si="132"/>
        <v/>
      </c>
      <c r="E369" s="10" t="str">
        <f t="shared" si="133"/>
        <v/>
      </c>
      <c r="F369" s="10" t="str">
        <f t="shared" si="134"/>
        <v/>
      </c>
      <c r="G369" s="8" t="str">
        <f t="shared" si="148"/>
        <v/>
      </c>
      <c r="H369" s="9" t="str">
        <f t="shared" si="135"/>
        <v/>
      </c>
      <c r="I369" s="9" t="str">
        <f t="shared" si="149"/>
        <v/>
      </c>
      <c r="J369" s="104" t="str">
        <f t="shared" si="136"/>
        <v/>
      </c>
      <c r="K369" s="35" t="str">
        <f t="shared" si="155"/>
        <v/>
      </c>
      <c r="L369" s="7" t="str">
        <f t="shared" si="150"/>
        <v/>
      </c>
      <c r="M369" s="10" t="str">
        <f t="shared" si="137"/>
        <v/>
      </c>
      <c r="N369" s="10" t="str">
        <f t="shared" si="138"/>
        <v/>
      </c>
      <c r="O369" s="10" t="str">
        <f t="shared" si="151"/>
        <v/>
      </c>
      <c r="P369" s="8" t="str">
        <f t="shared" si="152"/>
        <v/>
      </c>
      <c r="Q369" s="9" t="str">
        <f t="shared" si="139"/>
        <v/>
      </c>
      <c r="R369" s="9">
        <v>0</v>
      </c>
      <c r="S369" s="29" t="str">
        <f t="shared" si="140"/>
        <v/>
      </c>
      <c r="T369" s="70" t="str">
        <f t="shared" si="156"/>
        <v/>
      </c>
      <c r="U369" s="7" t="str">
        <f t="shared" si="141"/>
        <v/>
      </c>
      <c r="V369" s="10" t="str">
        <f t="shared" si="142"/>
        <v/>
      </c>
      <c r="W369" s="10" t="str">
        <f t="shared" si="143"/>
        <v/>
      </c>
      <c r="X369" s="10" t="str">
        <f t="shared" si="144"/>
        <v/>
      </c>
      <c r="Y369" s="8" t="str">
        <f t="shared" si="153"/>
        <v/>
      </c>
      <c r="Z369" s="9" t="str">
        <f t="shared" si="145"/>
        <v/>
      </c>
      <c r="AA369" s="9" t="str">
        <f t="shared" si="146"/>
        <v/>
      </c>
      <c r="AB369" s="29" t="str">
        <f t="shared" si="147"/>
        <v/>
      </c>
    </row>
    <row r="370" spans="2:28" ht="14.5" x14ac:dyDescent="0.35">
      <c r="B370" s="70" t="str">
        <f t="shared" si="154"/>
        <v/>
      </c>
      <c r="C370" s="38" t="str">
        <f t="shared" si="131"/>
        <v/>
      </c>
      <c r="D370" s="10" t="str">
        <f t="shared" si="132"/>
        <v/>
      </c>
      <c r="E370" s="10" t="str">
        <f t="shared" si="133"/>
        <v/>
      </c>
      <c r="F370" s="10" t="str">
        <f t="shared" si="134"/>
        <v/>
      </c>
      <c r="G370" s="8" t="str">
        <f t="shared" si="148"/>
        <v/>
      </c>
      <c r="H370" s="9" t="str">
        <f t="shared" si="135"/>
        <v/>
      </c>
      <c r="I370" s="9" t="str">
        <f t="shared" si="149"/>
        <v/>
      </c>
      <c r="J370" s="104" t="str">
        <f t="shared" si="136"/>
        <v/>
      </c>
      <c r="K370" s="35" t="str">
        <f t="shared" si="155"/>
        <v/>
      </c>
      <c r="L370" s="7" t="str">
        <f t="shared" si="150"/>
        <v/>
      </c>
      <c r="M370" s="10" t="str">
        <f t="shared" si="137"/>
        <v/>
      </c>
      <c r="N370" s="10" t="str">
        <f t="shared" si="138"/>
        <v/>
      </c>
      <c r="O370" s="10" t="str">
        <f t="shared" si="151"/>
        <v/>
      </c>
      <c r="P370" s="8" t="str">
        <f t="shared" si="152"/>
        <v/>
      </c>
      <c r="Q370" s="9" t="str">
        <f t="shared" si="139"/>
        <v/>
      </c>
      <c r="R370" s="9">
        <v>0</v>
      </c>
      <c r="S370" s="29" t="str">
        <f t="shared" si="140"/>
        <v/>
      </c>
      <c r="T370" s="70" t="str">
        <f t="shared" si="156"/>
        <v/>
      </c>
      <c r="U370" s="7" t="str">
        <f t="shared" si="141"/>
        <v/>
      </c>
      <c r="V370" s="10" t="str">
        <f t="shared" si="142"/>
        <v/>
      </c>
      <c r="W370" s="10" t="str">
        <f t="shared" si="143"/>
        <v/>
      </c>
      <c r="X370" s="10" t="str">
        <f t="shared" si="144"/>
        <v/>
      </c>
      <c r="Y370" s="8" t="str">
        <f t="shared" si="153"/>
        <v/>
      </c>
      <c r="Z370" s="9" t="str">
        <f t="shared" si="145"/>
        <v/>
      </c>
      <c r="AA370" s="9" t="str">
        <f t="shared" si="146"/>
        <v/>
      </c>
      <c r="AB370" s="29" t="str">
        <f t="shared" si="147"/>
        <v/>
      </c>
    </row>
    <row r="371" spans="2:28" ht="14.5" x14ac:dyDescent="0.35">
      <c r="B371" s="70" t="str">
        <f t="shared" si="154"/>
        <v/>
      </c>
      <c r="C371" s="38" t="str">
        <f t="shared" si="131"/>
        <v/>
      </c>
      <c r="D371" s="10" t="str">
        <f t="shared" si="132"/>
        <v/>
      </c>
      <c r="E371" s="10" t="str">
        <f t="shared" si="133"/>
        <v/>
      </c>
      <c r="F371" s="10" t="str">
        <f t="shared" si="134"/>
        <v/>
      </c>
      <c r="G371" s="8" t="str">
        <f t="shared" si="148"/>
        <v/>
      </c>
      <c r="H371" s="9" t="str">
        <f t="shared" si="135"/>
        <v/>
      </c>
      <c r="I371" s="9" t="str">
        <f t="shared" si="149"/>
        <v/>
      </c>
      <c r="J371" s="104" t="str">
        <f t="shared" si="136"/>
        <v/>
      </c>
      <c r="K371" s="35" t="str">
        <f t="shared" si="155"/>
        <v/>
      </c>
      <c r="L371" s="7" t="str">
        <f t="shared" si="150"/>
        <v/>
      </c>
      <c r="M371" s="10" t="str">
        <f t="shared" si="137"/>
        <v/>
      </c>
      <c r="N371" s="10" t="str">
        <f t="shared" si="138"/>
        <v/>
      </c>
      <c r="O371" s="10" t="str">
        <f t="shared" si="151"/>
        <v/>
      </c>
      <c r="P371" s="8" t="str">
        <f t="shared" si="152"/>
        <v/>
      </c>
      <c r="Q371" s="9" t="str">
        <f t="shared" si="139"/>
        <v/>
      </c>
      <c r="R371" s="9">
        <v>0</v>
      </c>
      <c r="S371" s="29" t="str">
        <f t="shared" si="140"/>
        <v/>
      </c>
      <c r="T371" s="70" t="str">
        <f t="shared" si="156"/>
        <v/>
      </c>
      <c r="U371" s="7" t="str">
        <f t="shared" si="141"/>
        <v/>
      </c>
      <c r="V371" s="10" t="str">
        <f t="shared" si="142"/>
        <v/>
      </c>
      <c r="W371" s="10" t="str">
        <f t="shared" si="143"/>
        <v/>
      </c>
      <c r="X371" s="10" t="str">
        <f t="shared" si="144"/>
        <v/>
      </c>
      <c r="Y371" s="8" t="str">
        <f t="shared" si="153"/>
        <v/>
      </c>
      <c r="Z371" s="9" t="str">
        <f t="shared" si="145"/>
        <v/>
      </c>
      <c r="AA371" s="9" t="str">
        <f t="shared" si="146"/>
        <v/>
      </c>
      <c r="AB371" s="29" t="str">
        <f t="shared" si="147"/>
        <v/>
      </c>
    </row>
    <row r="372" spans="2:28" ht="14.5" x14ac:dyDescent="0.35">
      <c r="B372" s="70" t="str">
        <f t="shared" si="154"/>
        <v/>
      </c>
      <c r="C372" s="38" t="str">
        <f t="shared" si="131"/>
        <v/>
      </c>
      <c r="D372" s="10" t="str">
        <f t="shared" si="132"/>
        <v/>
      </c>
      <c r="E372" s="10" t="str">
        <f t="shared" si="133"/>
        <v/>
      </c>
      <c r="F372" s="10" t="str">
        <f t="shared" si="134"/>
        <v/>
      </c>
      <c r="G372" s="8" t="str">
        <f t="shared" si="148"/>
        <v/>
      </c>
      <c r="H372" s="9" t="str">
        <f t="shared" si="135"/>
        <v/>
      </c>
      <c r="I372" s="9" t="str">
        <f t="shared" si="149"/>
        <v/>
      </c>
      <c r="J372" s="104" t="str">
        <f t="shared" si="136"/>
        <v/>
      </c>
      <c r="K372" s="35" t="str">
        <f t="shared" si="155"/>
        <v/>
      </c>
      <c r="L372" s="7" t="str">
        <f t="shared" si="150"/>
        <v/>
      </c>
      <c r="M372" s="10" t="str">
        <f t="shared" si="137"/>
        <v/>
      </c>
      <c r="N372" s="10" t="str">
        <f t="shared" si="138"/>
        <v/>
      </c>
      <c r="O372" s="10" t="str">
        <f t="shared" si="151"/>
        <v/>
      </c>
      <c r="P372" s="8" t="str">
        <f t="shared" si="152"/>
        <v/>
      </c>
      <c r="Q372" s="9" t="str">
        <f t="shared" si="139"/>
        <v/>
      </c>
      <c r="R372" s="9">
        <v>0</v>
      </c>
      <c r="S372" s="29" t="str">
        <f t="shared" si="140"/>
        <v/>
      </c>
      <c r="T372" s="70" t="str">
        <f t="shared" si="156"/>
        <v/>
      </c>
      <c r="U372" s="7" t="str">
        <f t="shared" si="141"/>
        <v/>
      </c>
      <c r="V372" s="10" t="str">
        <f t="shared" si="142"/>
        <v/>
      </c>
      <c r="W372" s="10" t="str">
        <f t="shared" si="143"/>
        <v/>
      </c>
      <c r="X372" s="10" t="str">
        <f t="shared" si="144"/>
        <v/>
      </c>
      <c r="Y372" s="8" t="str">
        <f t="shared" si="153"/>
        <v/>
      </c>
      <c r="Z372" s="9" t="str">
        <f t="shared" si="145"/>
        <v/>
      </c>
      <c r="AA372" s="9" t="str">
        <f t="shared" si="146"/>
        <v/>
      </c>
      <c r="AB372" s="29" t="str">
        <f t="shared" si="147"/>
        <v/>
      </c>
    </row>
    <row r="373" spans="2:28" ht="14.5" x14ac:dyDescent="0.35">
      <c r="B373" s="70" t="str">
        <f t="shared" si="154"/>
        <v/>
      </c>
      <c r="C373" s="38" t="str">
        <f t="shared" si="131"/>
        <v/>
      </c>
      <c r="D373" s="10" t="str">
        <f t="shared" si="132"/>
        <v/>
      </c>
      <c r="E373" s="10" t="str">
        <f t="shared" si="133"/>
        <v/>
      </c>
      <c r="F373" s="10" t="str">
        <f t="shared" si="134"/>
        <v/>
      </c>
      <c r="G373" s="8" t="str">
        <f t="shared" si="148"/>
        <v/>
      </c>
      <c r="H373" s="9" t="str">
        <f t="shared" si="135"/>
        <v/>
      </c>
      <c r="I373" s="9" t="str">
        <f t="shared" si="149"/>
        <v/>
      </c>
      <c r="J373" s="104" t="str">
        <f t="shared" si="136"/>
        <v/>
      </c>
      <c r="K373" s="35" t="str">
        <f t="shared" si="155"/>
        <v/>
      </c>
      <c r="L373" s="7" t="str">
        <f t="shared" si="150"/>
        <v/>
      </c>
      <c r="M373" s="10" t="str">
        <f t="shared" si="137"/>
        <v/>
      </c>
      <c r="N373" s="10" t="str">
        <f t="shared" si="138"/>
        <v/>
      </c>
      <c r="O373" s="10" t="str">
        <f t="shared" si="151"/>
        <v/>
      </c>
      <c r="P373" s="8" t="str">
        <f t="shared" si="152"/>
        <v/>
      </c>
      <c r="Q373" s="9" t="str">
        <f t="shared" si="139"/>
        <v/>
      </c>
      <c r="R373" s="9">
        <v>0</v>
      </c>
      <c r="S373" s="29" t="str">
        <f t="shared" si="140"/>
        <v/>
      </c>
      <c r="T373" s="70" t="str">
        <f t="shared" si="156"/>
        <v/>
      </c>
      <c r="U373" s="7" t="str">
        <f t="shared" si="141"/>
        <v/>
      </c>
      <c r="V373" s="10" t="str">
        <f t="shared" si="142"/>
        <v/>
      </c>
      <c r="W373" s="10" t="str">
        <f t="shared" si="143"/>
        <v/>
      </c>
      <c r="X373" s="10" t="str">
        <f t="shared" si="144"/>
        <v/>
      </c>
      <c r="Y373" s="8" t="str">
        <f t="shared" si="153"/>
        <v/>
      </c>
      <c r="Z373" s="9" t="str">
        <f t="shared" si="145"/>
        <v/>
      </c>
      <c r="AA373" s="9" t="str">
        <f t="shared" si="146"/>
        <v/>
      </c>
      <c r="AB373" s="29" t="str">
        <f t="shared" si="147"/>
        <v/>
      </c>
    </row>
    <row r="374" spans="2:28" ht="14.5" x14ac:dyDescent="0.35">
      <c r="B374" s="70" t="str">
        <f t="shared" si="154"/>
        <v/>
      </c>
      <c r="C374" s="38" t="str">
        <f t="shared" si="131"/>
        <v/>
      </c>
      <c r="D374" s="10" t="str">
        <f t="shared" si="132"/>
        <v/>
      </c>
      <c r="E374" s="10" t="str">
        <f t="shared" si="133"/>
        <v/>
      </c>
      <c r="F374" s="10" t="str">
        <f t="shared" si="134"/>
        <v/>
      </c>
      <c r="G374" s="8" t="str">
        <f t="shared" si="148"/>
        <v/>
      </c>
      <c r="H374" s="9" t="str">
        <f t="shared" si="135"/>
        <v/>
      </c>
      <c r="I374" s="9" t="str">
        <f t="shared" si="149"/>
        <v/>
      </c>
      <c r="J374" s="104" t="str">
        <f t="shared" si="136"/>
        <v/>
      </c>
      <c r="K374" s="35" t="str">
        <f t="shared" si="155"/>
        <v/>
      </c>
      <c r="L374" s="7" t="str">
        <f t="shared" si="150"/>
        <v/>
      </c>
      <c r="M374" s="10" t="str">
        <f t="shared" si="137"/>
        <v/>
      </c>
      <c r="N374" s="10" t="str">
        <f t="shared" si="138"/>
        <v/>
      </c>
      <c r="O374" s="10" t="str">
        <f t="shared" si="151"/>
        <v/>
      </c>
      <c r="P374" s="8" t="str">
        <f t="shared" si="152"/>
        <v/>
      </c>
      <c r="Q374" s="9" t="str">
        <f t="shared" si="139"/>
        <v/>
      </c>
      <c r="R374" s="9">
        <v>0</v>
      </c>
      <c r="S374" s="29" t="str">
        <f t="shared" si="140"/>
        <v/>
      </c>
      <c r="T374" s="70" t="str">
        <f t="shared" si="156"/>
        <v/>
      </c>
      <c r="U374" s="7" t="str">
        <f t="shared" si="141"/>
        <v/>
      </c>
      <c r="V374" s="10" t="str">
        <f t="shared" si="142"/>
        <v/>
      </c>
      <c r="W374" s="10" t="str">
        <f t="shared" si="143"/>
        <v/>
      </c>
      <c r="X374" s="10" t="str">
        <f t="shared" si="144"/>
        <v/>
      </c>
      <c r="Y374" s="8" t="str">
        <f t="shared" si="153"/>
        <v/>
      </c>
      <c r="Z374" s="9" t="str">
        <f t="shared" si="145"/>
        <v/>
      </c>
      <c r="AA374" s="9" t="str">
        <f t="shared" si="146"/>
        <v/>
      </c>
      <c r="AB374" s="29" t="str">
        <f t="shared" si="147"/>
        <v/>
      </c>
    </row>
    <row r="375" spans="2:28" ht="14.5" x14ac:dyDescent="0.35">
      <c r="B375" s="70" t="str">
        <f t="shared" si="154"/>
        <v/>
      </c>
      <c r="C375" s="38" t="str">
        <f t="shared" si="131"/>
        <v/>
      </c>
      <c r="D375" s="10" t="str">
        <f t="shared" si="132"/>
        <v/>
      </c>
      <c r="E375" s="10" t="str">
        <f t="shared" si="133"/>
        <v/>
      </c>
      <c r="F375" s="10" t="str">
        <f t="shared" si="134"/>
        <v/>
      </c>
      <c r="G375" s="8" t="str">
        <f t="shared" si="148"/>
        <v/>
      </c>
      <c r="H375" s="9" t="str">
        <f t="shared" si="135"/>
        <v/>
      </c>
      <c r="I375" s="9" t="str">
        <f t="shared" si="149"/>
        <v/>
      </c>
      <c r="J375" s="104" t="str">
        <f t="shared" si="136"/>
        <v/>
      </c>
      <c r="K375" s="35" t="str">
        <f t="shared" si="155"/>
        <v/>
      </c>
      <c r="L375" s="7" t="str">
        <f t="shared" si="150"/>
        <v/>
      </c>
      <c r="M375" s="10" t="str">
        <f t="shared" si="137"/>
        <v/>
      </c>
      <c r="N375" s="10" t="str">
        <f t="shared" si="138"/>
        <v/>
      </c>
      <c r="O375" s="10" t="str">
        <f t="shared" si="151"/>
        <v/>
      </c>
      <c r="P375" s="8" t="str">
        <f t="shared" si="152"/>
        <v/>
      </c>
      <c r="Q375" s="9" t="str">
        <f t="shared" si="139"/>
        <v/>
      </c>
      <c r="R375" s="9">
        <v>0</v>
      </c>
      <c r="S375" s="29" t="str">
        <f t="shared" si="140"/>
        <v/>
      </c>
      <c r="T375" s="70" t="str">
        <f t="shared" si="156"/>
        <v/>
      </c>
      <c r="U375" s="7" t="str">
        <f t="shared" si="141"/>
        <v/>
      </c>
      <c r="V375" s="10" t="str">
        <f t="shared" si="142"/>
        <v/>
      </c>
      <c r="W375" s="10" t="str">
        <f t="shared" si="143"/>
        <v/>
      </c>
      <c r="X375" s="10" t="str">
        <f t="shared" si="144"/>
        <v/>
      </c>
      <c r="Y375" s="8" t="str">
        <f t="shared" si="153"/>
        <v/>
      </c>
      <c r="Z375" s="9" t="str">
        <f t="shared" si="145"/>
        <v/>
      </c>
      <c r="AA375" s="9" t="str">
        <f t="shared" si="146"/>
        <v/>
      </c>
      <c r="AB375" s="29" t="str">
        <f t="shared" si="147"/>
        <v/>
      </c>
    </row>
    <row r="376" spans="2:28" ht="14.5" x14ac:dyDescent="0.35">
      <c r="B376" s="70" t="str">
        <f t="shared" si="154"/>
        <v/>
      </c>
      <c r="C376" s="38" t="str">
        <f t="shared" si="131"/>
        <v/>
      </c>
      <c r="D376" s="10" t="str">
        <f t="shared" si="132"/>
        <v/>
      </c>
      <c r="E376" s="10" t="str">
        <f t="shared" si="133"/>
        <v/>
      </c>
      <c r="F376" s="10" t="str">
        <f t="shared" si="134"/>
        <v/>
      </c>
      <c r="G376" s="8" t="str">
        <f t="shared" si="148"/>
        <v/>
      </c>
      <c r="H376" s="9" t="str">
        <f t="shared" si="135"/>
        <v/>
      </c>
      <c r="I376" s="9" t="str">
        <f t="shared" si="149"/>
        <v/>
      </c>
      <c r="J376" s="104" t="str">
        <f t="shared" si="136"/>
        <v/>
      </c>
      <c r="K376" s="35" t="str">
        <f t="shared" si="155"/>
        <v/>
      </c>
      <c r="L376" s="7" t="str">
        <f t="shared" si="150"/>
        <v/>
      </c>
      <c r="M376" s="10" t="str">
        <f t="shared" si="137"/>
        <v/>
      </c>
      <c r="N376" s="10" t="str">
        <f t="shared" si="138"/>
        <v/>
      </c>
      <c r="O376" s="10" t="str">
        <f t="shared" si="151"/>
        <v/>
      </c>
      <c r="P376" s="8" t="str">
        <f t="shared" si="152"/>
        <v/>
      </c>
      <c r="Q376" s="9" t="str">
        <f t="shared" si="139"/>
        <v/>
      </c>
      <c r="R376" s="9">
        <v>0</v>
      </c>
      <c r="S376" s="29" t="str">
        <f t="shared" si="140"/>
        <v/>
      </c>
      <c r="T376" s="70" t="str">
        <f t="shared" si="156"/>
        <v/>
      </c>
      <c r="U376" s="7" t="str">
        <f t="shared" si="141"/>
        <v/>
      </c>
      <c r="V376" s="10" t="str">
        <f t="shared" si="142"/>
        <v/>
      </c>
      <c r="W376" s="10" t="str">
        <f t="shared" si="143"/>
        <v/>
      </c>
      <c r="X376" s="10" t="str">
        <f t="shared" si="144"/>
        <v/>
      </c>
      <c r="Y376" s="8" t="str">
        <f t="shared" si="153"/>
        <v/>
      </c>
      <c r="Z376" s="9" t="str">
        <f t="shared" si="145"/>
        <v/>
      </c>
      <c r="AA376" s="9" t="str">
        <f t="shared" si="146"/>
        <v/>
      </c>
      <c r="AB376" s="29" t="str">
        <f t="shared" si="147"/>
        <v/>
      </c>
    </row>
    <row r="377" spans="2:28" ht="14.5" x14ac:dyDescent="0.35">
      <c r="B377" s="70" t="str">
        <f t="shared" si="154"/>
        <v/>
      </c>
      <c r="C377" s="38" t="str">
        <f t="shared" si="131"/>
        <v/>
      </c>
      <c r="D377" s="10" t="str">
        <f t="shared" si="132"/>
        <v/>
      </c>
      <c r="E377" s="10" t="str">
        <f t="shared" si="133"/>
        <v/>
      </c>
      <c r="F377" s="10" t="str">
        <f t="shared" si="134"/>
        <v/>
      </c>
      <c r="G377" s="8" t="str">
        <f t="shared" si="148"/>
        <v/>
      </c>
      <c r="H377" s="9" t="str">
        <f t="shared" si="135"/>
        <v/>
      </c>
      <c r="I377" s="9" t="str">
        <f t="shared" si="149"/>
        <v/>
      </c>
      <c r="J377" s="104" t="str">
        <f t="shared" si="136"/>
        <v/>
      </c>
      <c r="K377" s="35" t="str">
        <f t="shared" si="155"/>
        <v/>
      </c>
      <c r="L377" s="7" t="str">
        <f t="shared" si="150"/>
        <v/>
      </c>
      <c r="M377" s="10" t="str">
        <f t="shared" si="137"/>
        <v/>
      </c>
      <c r="N377" s="10" t="str">
        <f t="shared" si="138"/>
        <v/>
      </c>
      <c r="O377" s="10" t="str">
        <f t="shared" si="151"/>
        <v/>
      </c>
      <c r="P377" s="8" t="str">
        <f t="shared" si="152"/>
        <v/>
      </c>
      <c r="Q377" s="9" t="str">
        <f t="shared" si="139"/>
        <v/>
      </c>
      <c r="R377" s="9">
        <v>0</v>
      </c>
      <c r="S377" s="29" t="str">
        <f t="shared" si="140"/>
        <v/>
      </c>
      <c r="T377" s="70" t="str">
        <f t="shared" si="156"/>
        <v/>
      </c>
      <c r="U377" s="7" t="str">
        <f t="shared" si="141"/>
        <v/>
      </c>
      <c r="V377" s="10" t="str">
        <f t="shared" si="142"/>
        <v/>
      </c>
      <c r="W377" s="10" t="str">
        <f t="shared" si="143"/>
        <v/>
      </c>
      <c r="X377" s="10" t="str">
        <f t="shared" si="144"/>
        <v/>
      </c>
      <c r="Y377" s="8" t="str">
        <f t="shared" si="153"/>
        <v/>
      </c>
      <c r="Z377" s="9" t="str">
        <f t="shared" si="145"/>
        <v/>
      </c>
      <c r="AA377" s="9" t="str">
        <f t="shared" si="146"/>
        <v/>
      </c>
      <c r="AB377" s="29" t="str">
        <f t="shared" si="147"/>
        <v/>
      </c>
    </row>
    <row r="378" spans="2:28" ht="14.5" x14ac:dyDescent="0.35">
      <c r="B378" s="70" t="str">
        <f t="shared" si="154"/>
        <v/>
      </c>
      <c r="C378" s="38" t="str">
        <f t="shared" si="131"/>
        <v/>
      </c>
      <c r="D378" s="10" t="str">
        <f t="shared" si="132"/>
        <v/>
      </c>
      <c r="E378" s="10" t="str">
        <f t="shared" si="133"/>
        <v/>
      </c>
      <c r="F378" s="10" t="str">
        <f t="shared" si="134"/>
        <v/>
      </c>
      <c r="G378" s="8" t="str">
        <f t="shared" si="148"/>
        <v/>
      </c>
      <c r="H378" s="9" t="str">
        <f t="shared" si="135"/>
        <v/>
      </c>
      <c r="I378" s="9" t="str">
        <f t="shared" si="149"/>
        <v/>
      </c>
      <c r="J378" s="104" t="str">
        <f t="shared" si="136"/>
        <v/>
      </c>
      <c r="K378" s="35" t="str">
        <f t="shared" si="155"/>
        <v/>
      </c>
      <c r="L378" s="7" t="str">
        <f t="shared" si="150"/>
        <v/>
      </c>
      <c r="M378" s="10" t="str">
        <f t="shared" si="137"/>
        <v/>
      </c>
      <c r="N378" s="10" t="str">
        <f t="shared" si="138"/>
        <v/>
      </c>
      <c r="O378" s="10" t="str">
        <f t="shared" si="151"/>
        <v/>
      </c>
      <c r="P378" s="8" t="str">
        <f t="shared" si="152"/>
        <v/>
      </c>
      <c r="Q378" s="9" t="str">
        <f t="shared" si="139"/>
        <v/>
      </c>
      <c r="R378" s="9">
        <v>0</v>
      </c>
      <c r="S378" s="29" t="str">
        <f t="shared" si="140"/>
        <v/>
      </c>
      <c r="T378" s="70" t="str">
        <f t="shared" si="156"/>
        <v/>
      </c>
      <c r="U378" s="7" t="str">
        <f t="shared" si="141"/>
        <v/>
      </c>
      <c r="V378" s="10" t="str">
        <f t="shared" si="142"/>
        <v/>
      </c>
      <c r="W378" s="10" t="str">
        <f t="shared" si="143"/>
        <v/>
      </c>
      <c r="X378" s="10" t="str">
        <f t="shared" si="144"/>
        <v/>
      </c>
      <c r="Y378" s="8" t="str">
        <f t="shared" si="153"/>
        <v/>
      </c>
      <c r="Z378" s="9" t="str">
        <f t="shared" si="145"/>
        <v/>
      </c>
      <c r="AA378" s="9" t="str">
        <f t="shared" si="146"/>
        <v/>
      </c>
      <c r="AB378" s="29" t="str">
        <f t="shared" si="147"/>
        <v/>
      </c>
    </row>
    <row r="379" spans="2:28" ht="14.5" x14ac:dyDescent="0.35">
      <c r="B379" s="70" t="str">
        <f t="shared" si="154"/>
        <v/>
      </c>
      <c r="C379" s="38" t="str">
        <f t="shared" si="131"/>
        <v/>
      </c>
      <c r="D379" s="10" t="str">
        <f t="shared" si="132"/>
        <v/>
      </c>
      <c r="E379" s="10" t="str">
        <f t="shared" si="133"/>
        <v/>
      </c>
      <c r="F379" s="10" t="str">
        <f t="shared" si="134"/>
        <v/>
      </c>
      <c r="G379" s="8" t="str">
        <f t="shared" si="148"/>
        <v/>
      </c>
      <c r="H379" s="9" t="str">
        <f t="shared" si="135"/>
        <v/>
      </c>
      <c r="I379" s="9" t="str">
        <f t="shared" si="149"/>
        <v/>
      </c>
      <c r="J379" s="104" t="str">
        <f t="shared" si="136"/>
        <v/>
      </c>
      <c r="K379" s="35" t="str">
        <f t="shared" si="155"/>
        <v/>
      </c>
      <c r="L379" s="7" t="str">
        <f t="shared" si="150"/>
        <v/>
      </c>
      <c r="M379" s="10" t="str">
        <f t="shared" si="137"/>
        <v/>
      </c>
      <c r="N379" s="10" t="str">
        <f t="shared" si="138"/>
        <v/>
      </c>
      <c r="O379" s="10" t="str">
        <f t="shared" si="151"/>
        <v/>
      </c>
      <c r="P379" s="8" t="str">
        <f t="shared" si="152"/>
        <v/>
      </c>
      <c r="Q379" s="9" t="str">
        <f t="shared" si="139"/>
        <v/>
      </c>
      <c r="R379" s="9">
        <v>0</v>
      </c>
      <c r="S379" s="29" t="str">
        <f t="shared" si="140"/>
        <v/>
      </c>
      <c r="T379" s="70" t="str">
        <f t="shared" si="156"/>
        <v/>
      </c>
      <c r="U379" s="7" t="str">
        <f t="shared" si="141"/>
        <v/>
      </c>
      <c r="V379" s="10" t="str">
        <f t="shared" si="142"/>
        <v/>
      </c>
      <c r="W379" s="10" t="str">
        <f t="shared" si="143"/>
        <v/>
      </c>
      <c r="X379" s="10" t="str">
        <f t="shared" si="144"/>
        <v/>
      </c>
      <c r="Y379" s="8" t="str">
        <f t="shared" si="153"/>
        <v/>
      </c>
      <c r="Z379" s="9" t="str">
        <f t="shared" si="145"/>
        <v/>
      </c>
      <c r="AA379" s="9" t="str">
        <f t="shared" si="146"/>
        <v/>
      </c>
      <c r="AB379" s="29" t="str">
        <f t="shared" si="147"/>
        <v/>
      </c>
    </row>
    <row r="380" spans="2:28" ht="14.5" x14ac:dyDescent="0.35">
      <c r="B380" s="70" t="str">
        <f t="shared" si="154"/>
        <v/>
      </c>
      <c r="C380" s="38" t="str">
        <f t="shared" si="131"/>
        <v/>
      </c>
      <c r="D380" s="10" t="str">
        <f t="shared" si="132"/>
        <v/>
      </c>
      <c r="E380" s="10" t="str">
        <f t="shared" si="133"/>
        <v/>
      </c>
      <c r="F380" s="10" t="str">
        <f t="shared" si="134"/>
        <v/>
      </c>
      <c r="G380" s="8" t="str">
        <f t="shared" si="148"/>
        <v/>
      </c>
      <c r="H380" s="9" t="str">
        <f t="shared" si="135"/>
        <v/>
      </c>
      <c r="I380" s="9" t="str">
        <f t="shared" si="149"/>
        <v/>
      </c>
      <c r="J380" s="104" t="str">
        <f t="shared" si="136"/>
        <v/>
      </c>
      <c r="K380" s="35" t="str">
        <f t="shared" si="155"/>
        <v/>
      </c>
      <c r="L380" s="7" t="str">
        <f t="shared" si="150"/>
        <v/>
      </c>
      <c r="M380" s="10" t="str">
        <f t="shared" si="137"/>
        <v/>
      </c>
      <c r="N380" s="10" t="str">
        <f t="shared" si="138"/>
        <v/>
      </c>
      <c r="O380" s="10" t="str">
        <f t="shared" si="151"/>
        <v/>
      </c>
      <c r="P380" s="8" t="str">
        <f t="shared" si="152"/>
        <v/>
      </c>
      <c r="Q380" s="9" t="str">
        <f t="shared" si="139"/>
        <v/>
      </c>
      <c r="R380" s="9">
        <v>0</v>
      </c>
      <c r="S380" s="29" t="str">
        <f t="shared" si="140"/>
        <v/>
      </c>
      <c r="T380" s="70" t="str">
        <f t="shared" si="156"/>
        <v/>
      </c>
      <c r="U380" s="7" t="str">
        <f t="shared" si="141"/>
        <v/>
      </c>
      <c r="V380" s="10" t="str">
        <f t="shared" si="142"/>
        <v/>
      </c>
      <c r="W380" s="10" t="str">
        <f t="shared" si="143"/>
        <v/>
      </c>
      <c r="X380" s="10" t="str">
        <f t="shared" si="144"/>
        <v/>
      </c>
      <c r="Y380" s="8" t="str">
        <f t="shared" si="153"/>
        <v/>
      </c>
      <c r="Z380" s="9" t="str">
        <f t="shared" si="145"/>
        <v/>
      </c>
      <c r="AA380" s="9" t="str">
        <f t="shared" si="146"/>
        <v/>
      </c>
      <c r="AB380" s="29" t="str">
        <f t="shared" si="147"/>
        <v/>
      </c>
    </row>
    <row r="381" spans="2:28" ht="14.5" x14ac:dyDescent="0.35">
      <c r="B381" s="70" t="str">
        <f t="shared" si="154"/>
        <v/>
      </c>
      <c r="C381" s="38" t="str">
        <f t="shared" si="131"/>
        <v/>
      </c>
      <c r="D381" s="10" t="str">
        <f t="shared" si="132"/>
        <v/>
      </c>
      <c r="E381" s="10" t="str">
        <f t="shared" si="133"/>
        <v/>
      </c>
      <c r="F381" s="10" t="str">
        <f t="shared" si="134"/>
        <v/>
      </c>
      <c r="G381" s="8" t="str">
        <f t="shared" si="148"/>
        <v/>
      </c>
      <c r="H381" s="9" t="str">
        <f t="shared" si="135"/>
        <v/>
      </c>
      <c r="I381" s="9" t="str">
        <f t="shared" si="149"/>
        <v/>
      </c>
      <c r="J381" s="104" t="str">
        <f t="shared" si="136"/>
        <v/>
      </c>
      <c r="K381" s="35" t="str">
        <f t="shared" si="155"/>
        <v/>
      </c>
      <c r="L381" s="7" t="str">
        <f t="shared" si="150"/>
        <v/>
      </c>
      <c r="M381" s="10" t="str">
        <f t="shared" si="137"/>
        <v/>
      </c>
      <c r="N381" s="10" t="str">
        <f t="shared" si="138"/>
        <v/>
      </c>
      <c r="O381" s="10" t="str">
        <f t="shared" si="151"/>
        <v/>
      </c>
      <c r="P381" s="8" t="str">
        <f t="shared" si="152"/>
        <v/>
      </c>
      <c r="Q381" s="9" t="str">
        <f t="shared" si="139"/>
        <v/>
      </c>
      <c r="R381" s="9">
        <v>0</v>
      </c>
      <c r="S381" s="29" t="str">
        <f t="shared" si="140"/>
        <v/>
      </c>
      <c r="T381" s="70" t="str">
        <f t="shared" si="156"/>
        <v/>
      </c>
      <c r="U381" s="7" t="str">
        <f t="shared" si="141"/>
        <v/>
      </c>
      <c r="V381" s="10" t="str">
        <f t="shared" si="142"/>
        <v/>
      </c>
      <c r="W381" s="10" t="str">
        <f t="shared" si="143"/>
        <v/>
      </c>
      <c r="X381" s="10" t="str">
        <f t="shared" si="144"/>
        <v/>
      </c>
      <c r="Y381" s="8" t="str">
        <f t="shared" si="153"/>
        <v/>
      </c>
      <c r="Z381" s="9" t="str">
        <f t="shared" si="145"/>
        <v/>
      </c>
      <c r="AA381" s="9" t="str">
        <f t="shared" si="146"/>
        <v/>
      </c>
      <c r="AB381" s="29" t="str">
        <f t="shared" si="147"/>
        <v/>
      </c>
    </row>
    <row r="382" spans="2:28" ht="14.5" x14ac:dyDescent="0.35">
      <c r="B382" s="70" t="str">
        <f t="shared" si="154"/>
        <v/>
      </c>
      <c r="C382" s="38" t="str">
        <f t="shared" si="131"/>
        <v/>
      </c>
      <c r="D382" s="10" t="str">
        <f t="shared" si="132"/>
        <v/>
      </c>
      <c r="E382" s="10" t="str">
        <f t="shared" si="133"/>
        <v/>
      </c>
      <c r="F382" s="10" t="str">
        <f t="shared" si="134"/>
        <v/>
      </c>
      <c r="G382" s="8" t="str">
        <f t="shared" si="148"/>
        <v/>
      </c>
      <c r="H382" s="9" t="str">
        <f t="shared" si="135"/>
        <v/>
      </c>
      <c r="I382" s="9" t="str">
        <f t="shared" si="149"/>
        <v/>
      </c>
      <c r="J382" s="104" t="str">
        <f t="shared" si="136"/>
        <v/>
      </c>
      <c r="K382" s="35" t="str">
        <f t="shared" si="155"/>
        <v/>
      </c>
      <c r="L382" s="7" t="str">
        <f t="shared" si="150"/>
        <v/>
      </c>
      <c r="M382" s="10" t="str">
        <f t="shared" si="137"/>
        <v/>
      </c>
      <c r="N382" s="10" t="str">
        <f t="shared" si="138"/>
        <v/>
      </c>
      <c r="O382" s="10" t="str">
        <f t="shared" si="151"/>
        <v/>
      </c>
      <c r="P382" s="8" t="str">
        <f t="shared" si="152"/>
        <v/>
      </c>
      <c r="Q382" s="9" t="str">
        <f t="shared" si="139"/>
        <v/>
      </c>
      <c r="R382" s="9">
        <v>0</v>
      </c>
      <c r="S382" s="29" t="str">
        <f t="shared" si="140"/>
        <v/>
      </c>
      <c r="T382" s="70" t="str">
        <f t="shared" si="156"/>
        <v/>
      </c>
      <c r="U382" s="7" t="str">
        <f t="shared" si="141"/>
        <v/>
      </c>
      <c r="V382" s="10" t="str">
        <f t="shared" si="142"/>
        <v/>
      </c>
      <c r="W382" s="10" t="str">
        <f t="shared" si="143"/>
        <v/>
      </c>
      <c r="X382" s="10" t="str">
        <f t="shared" si="144"/>
        <v/>
      </c>
      <c r="Y382" s="8" t="str">
        <f t="shared" si="153"/>
        <v/>
      </c>
      <c r="Z382" s="9" t="str">
        <f t="shared" si="145"/>
        <v/>
      </c>
      <c r="AA382" s="9" t="str">
        <f t="shared" si="146"/>
        <v/>
      </c>
      <c r="AB382" s="29" t="str">
        <f t="shared" si="147"/>
        <v/>
      </c>
    </row>
    <row r="383" spans="2:28" ht="14.5" x14ac:dyDescent="0.35">
      <c r="B383" s="70" t="str">
        <f t="shared" si="154"/>
        <v/>
      </c>
      <c r="C383" s="38" t="str">
        <f t="shared" si="131"/>
        <v/>
      </c>
      <c r="D383" s="10" t="str">
        <f t="shared" si="132"/>
        <v/>
      </c>
      <c r="E383" s="10" t="str">
        <f t="shared" si="133"/>
        <v/>
      </c>
      <c r="F383" s="10" t="str">
        <f t="shared" si="134"/>
        <v/>
      </c>
      <c r="G383" s="8" t="str">
        <f t="shared" si="148"/>
        <v/>
      </c>
      <c r="H383" s="9" t="str">
        <f t="shared" si="135"/>
        <v/>
      </c>
      <c r="I383" s="9" t="str">
        <f t="shared" si="149"/>
        <v/>
      </c>
      <c r="J383" s="104" t="str">
        <f t="shared" si="136"/>
        <v/>
      </c>
      <c r="K383" s="35" t="str">
        <f t="shared" si="155"/>
        <v/>
      </c>
      <c r="L383" s="7" t="str">
        <f t="shared" si="150"/>
        <v/>
      </c>
      <c r="M383" s="10" t="str">
        <f t="shared" si="137"/>
        <v/>
      </c>
      <c r="N383" s="10" t="str">
        <f t="shared" si="138"/>
        <v/>
      </c>
      <c r="O383" s="10" t="str">
        <f t="shared" si="151"/>
        <v/>
      </c>
      <c r="P383" s="8" t="str">
        <f t="shared" si="152"/>
        <v/>
      </c>
      <c r="Q383" s="9" t="str">
        <f t="shared" si="139"/>
        <v/>
      </c>
      <c r="R383" s="9">
        <v>0</v>
      </c>
      <c r="S383" s="29" t="str">
        <f t="shared" si="140"/>
        <v/>
      </c>
      <c r="T383" s="70" t="str">
        <f t="shared" si="156"/>
        <v/>
      </c>
      <c r="U383" s="7" t="str">
        <f t="shared" si="141"/>
        <v/>
      </c>
      <c r="V383" s="10" t="str">
        <f t="shared" si="142"/>
        <v/>
      </c>
      <c r="W383" s="10" t="str">
        <f t="shared" si="143"/>
        <v/>
      </c>
      <c r="X383" s="10" t="str">
        <f t="shared" si="144"/>
        <v/>
      </c>
      <c r="Y383" s="8" t="str">
        <f t="shared" si="153"/>
        <v/>
      </c>
      <c r="Z383" s="9" t="str">
        <f t="shared" si="145"/>
        <v/>
      </c>
      <c r="AA383" s="9" t="str">
        <f t="shared" si="146"/>
        <v/>
      </c>
      <c r="AB383" s="29" t="str">
        <f t="shared" si="147"/>
        <v/>
      </c>
    </row>
    <row r="384" spans="2:28" ht="14.5" x14ac:dyDescent="0.35">
      <c r="B384" s="70" t="str">
        <f t="shared" si="154"/>
        <v/>
      </c>
      <c r="C384" s="38" t="str">
        <f t="shared" si="131"/>
        <v/>
      </c>
      <c r="D384" s="10" t="str">
        <f t="shared" si="132"/>
        <v/>
      </c>
      <c r="E384" s="10" t="str">
        <f t="shared" si="133"/>
        <v/>
      </c>
      <c r="F384" s="10" t="str">
        <f t="shared" si="134"/>
        <v/>
      </c>
      <c r="G384" s="8" t="str">
        <f t="shared" si="148"/>
        <v/>
      </c>
      <c r="H384" s="9" t="str">
        <f t="shared" si="135"/>
        <v/>
      </c>
      <c r="I384" s="9" t="str">
        <f t="shared" si="149"/>
        <v/>
      </c>
      <c r="J384" s="104" t="str">
        <f t="shared" si="136"/>
        <v/>
      </c>
      <c r="K384" s="35" t="str">
        <f t="shared" si="155"/>
        <v/>
      </c>
      <c r="L384" s="7" t="str">
        <f t="shared" si="150"/>
        <v/>
      </c>
      <c r="M384" s="10" t="str">
        <f t="shared" si="137"/>
        <v/>
      </c>
      <c r="N384" s="10" t="str">
        <f t="shared" si="138"/>
        <v/>
      </c>
      <c r="O384" s="10" t="str">
        <f t="shared" si="151"/>
        <v/>
      </c>
      <c r="P384" s="8" t="str">
        <f t="shared" si="152"/>
        <v/>
      </c>
      <c r="Q384" s="9" t="str">
        <f t="shared" si="139"/>
        <v/>
      </c>
      <c r="R384" s="9">
        <v>0</v>
      </c>
      <c r="S384" s="29" t="str">
        <f t="shared" si="140"/>
        <v/>
      </c>
      <c r="T384" s="70" t="str">
        <f t="shared" si="156"/>
        <v/>
      </c>
      <c r="U384" s="7" t="str">
        <f t="shared" si="141"/>
        <v/>
      </c>
      <c r="V384" s="10" t="str">
        <f t="shared" si="142"/>
        <v/>
      </c>
      <c r="W384" s="10" t="str">
        <f t="shared" si="143"/>
        <v/>
      </c>
      <c r="X384" s="10" t="str">
        <f t="shared" si="144"/>
        <v/>
      </c>
      <c r="Y384" s="8" t="str">
        <f t="shared" si="153"/>
        <v/>
      </c>
      <c r="Z384" s="9" t="str">
        <f t="shared" si="145"/>
        <v/>
      </c>
      <c r="AA384" s="9" t="str">
        <f t="shared" si="146"/>
        <v/>
      </c>
      <c r="AB384" s="29" t="str">
        <f t="shared" si="147"/>
        <v/>
      </c>
    </row>
    <row r="385" spans="2:28" ht="14.5" x14ac:dyDescent="0.35">
      <c r="B385" s="70" t="str">
        <f t="shared" si="154"/>
        <v/>
      </c>
      <c r="C385" s="38" t="str">
        <f t="shared" si="131"/>
        <v/>
      </c>
      <c r="D385" s="10" t="str">
        <f t="shared" si="132"/>
        <v/>
      </c>
      <c r="E385" s="10" t="str">
        <f t="shared" si="133"/>
        <v/>
      </c>
      <c r="F385" s="10" t="str">
        <f t="shared" si="134"/>
        <v/>
      </c>
      <c r="G385" s="8" t="str">
        <f t="shared" si="148"/>
        <v/>
      </c>
      <c r="H385" s="9" t="str">
        <f t="shared" si="135"/>
        <v/>
      </c>
      <c r="I385" s="9" t="str">
        <f t="shared" si="149"/>
        <v/>
      </c>
      <c r="J385" s="104" t="str">
        <f t="shared" si="136"/>
        <v/>
      </c>
      <c r="K385" s="35" t="str">
        <f t="shared" si="155"/>
        <v/>
      </c>
      <c r="L385" s="7" t="str">
        <f t="shared" si="150"/>
        <v/>
      </c>
      <c r="M385" s="10" t="str">
        <f t="shared" si="137"/>
        <v/>
      </c>
      <c r="N385" s="10" t="str">
        <f t="shared" si="138"/>
        <v/>
      </c>
      <c r="O385" s="10" t="str">
        <f t="shared" si="151"/>
        <v/>
      </c>
      <c r="P385" s="8" t="str">
        <f t="shared" si="152"/>
        <v/>
      </c>
      <c r="Q385" s="9" t="str">
        <f t="shared" si="139"/>
        <v/>
      </c>
      <c r="R385" s="9">
        <v>0</v>
      </c>
      <c r="S385" s="29" t="str">
        <f t="shared" si="140"/>
        <v/>
      </c>
      <c r="T385" s="70" t="str">
        <f t="shared" si="156"/>
        <v/>
      </c>
      <c r="U385" s="7" t="str">
        <f t="shared" si="141"/>
        <v/>
      </c>
      <c r="V385" s="10" t="str">
        <f t="shared" si="142"/>
        <v/>
      </c>
      <c r="W385" s="10" t="str">
        <f t="shared" si="143"/>
        <v/>
      </c>
      <c r="X385" s="10" t="str">
        <f t="shared" si="144"/>
        <v/>
      </c>
      <c r="Y385" s="8" t="str">
        <f t="shared" si="153"/>
        <v/>
      </c>
      <c r="Z385" s="9" t="str">
        <f t="shared" si="145"/>
        <v/>
      </c>
      <c r="AA385" s="9" t="str">
        <f t="shared" si="146"/>
        <v/>
      </c>
      <c r="AB385" s="29" t="str">
        <f t="shared" si="147"/>
        <v/>
      </c>
    </row>
    <row r="386" spans="2:28" ht="14.5" x14ac:dyDescent="0.35">
      <c r="B386" s="70" t="str">
        <f t="shared" si="154"/>
        <v/>
      </c>
      <c r="C386" s="38" t="str">
        <f t="shared" si="131"/>
        <v/>
      </c>
      <c r="D386" s="10" t="str">
        <f t="shared" si="132"/>
        <v/>
      </c>
      <c r="E386" s="10" t="str">
        <f t="shared" si="133"/>
        <v/>
      </c>
      <c r="F386" s="10" t="str">
        <f t="shared" si="134"/>
        <v/>
      </c>
      <c r="G386" s="8" t="str">
        <f t="shared" si="148"/>
        <v/>
      </c>
      <c r="H386" s="9" t="str">
        <f t="shared" si="135"/>
        <v/>
      </c>
      <c r="I386" s="9" t="str">
        <f t="shared" si="149"/>
        <v/>
      </c>
      <c r="J386" s="104" t="str">
        <f t="shared" si="136"/>
        <v/>
      </c>
      <c r="K386" s="35" t="str">
        <f t="shared" si="155"/>
        <v/>
      </c>
      <c r="L386" s="7" t="str">
        <f t="shared" si="150"/>
        <v/>
      </c>
      <c r="M386" s="10" t="str">
        <f t="shared" si="137"/>
        <v/>
      </c>
      <c r="N386" s="10" t="str">
        <f t="shared" si="138"/>
        <v/>
      </c>
      <c r="O386" s="10" t="str">
        <f t="shared" si="151"/>
        <v/>
      </c>
      <c r="P386" s="8" t="str">
        <f t="shared" si="152"/>
        <v/>
      </c>
      <c r="Q386" s="9" t="str">
        <f t="shared" si="139"/>
        <v/>
      </c>
      <c r="R386" s="9">
        <v>0</v>
      </c>
      <c r="S386" s="29" t="str">
        <f t="shared" si="140"/>
        <v/>
      </c>
      <c r="T386" s="70" t="str">
        <f t="shared" si="156"/>
        <v/>
      </c>
      <c r="U386" s="7" t="str">
        <f t="shared" si="141"/>
        <v/>
      </c>
      <c r="V386" s="10" t="str">
        <f t="shared" si="142"/>
        <v/>
      </c>
      <c r="W386" s="10" t="str">
        <f t="shared" si="143"/>
        <v/>
      </c>
      <c r="X386" s="10" t="str">
        <f t="shared" si="144"/>
        <v/>
      </c>
      <c r="Y386" s="8" t="str">
        <f t="shared" si="153"/>
        <v/>
      </c>
      <c r="Z386" s="9" t="str">
        <f t="shared" si="145"/>
        <v/>
      </c>
      <c r="AA386" s="9" t="str">
        <f t="shared" si="146"/>
        <v/>
      </c>
      <c r="AB386" s="29" t="str">
        <f t="shared" si="147"/>
        <v/>
      </c>
    </row>
    <row r="387" spans="2:28" ht="14.5" x14ac:dyDescent="0.35">
      <c r="B387" s="70" t="str">
        <f t="shared" si="154"/>
        <v/>
      </c>
      <c r="C387" s="38" t="str">
        <f t="shared" si="131"/>
        <v/>
      </c>
      <c r="D387" s="10" t="str">
        <f t="shared" si="132"/>
        <v/>
      </c>
      <c r="E387" s="10" t="str">
        <f t="shared" si="133"/>
        <v/>
      </c>
      <c r="F387" s="10" t="str">
        <f t="shared" si="134"/>
        <v/>
      </c>
      <c r="G387" s="8" t="str">
        <f t="shared" si="148"/>
        <v/>
      </c>
      <c r="H387" s="9" t="str">
        <f t="shared" si="135"/>
        <v/>
      </c>
      <c r="I387" s="9" t="str">
        <f t="shared" si="149"/>
        <v/>
      </c>
      <c r="J387" s="104" t="str">
        <f t="shared" si="136"/>
        <v/>
      </c>
      <c r="K387" s="35" t="str">
        <f t="shared" si="155"/>
        <v/>
      </c>
      <c r="L387" s="7" t="str">
        <f t="shared" si="150"/>
        <v/>
      </c>
      <c r="M387" s="10" t="str">
        <f t="shared" si="137"/>
        <v/>
      </c>
      <c r="N387" s="10" t="str">
        <f t="shared" si="138"/>
        <v/>
      </c>
      <c r="O387" s="10" t="str">
        <f t="shared" si="151"/>
        <v/>
      </c>
      <c r="P387" s="8" t="str">
        <f t="shared" si="152"/>
        <v/>
      </c>
      <c r="Q387" s="9" t="str">
        <f t="shared" si="139"/>
        <v/>
      </c>
      <c r="R387" s="9">
        <v>0</v>
      </c>
      <c r="S387" s="29" t="str">
        <f t="shared" si="140"/>
        <v/>
      </c>
      <c r="T387" s="70" t="str">
        <f t="shared" si="156"/>
        <v/>
      </c>
      <c r="U387" s="7" t="str">
        <f t="shared" si="141"/>
        <v/>
      </c>
      <c r="V387" s="10" t="str">
        <f t="shared" si="142"/>
        <v/>
      </c>
      <c r="W387" s="10" t="str">
        <f t="shared" si="143"/>
        <v/>
      </c>
      <c r="X387" s="10" t="str">
        <f t="shared" si="144"/>
        <v/>
      </c>
      <c r="Y387" s="8" t="str">
        <f t="shared" si="153"/>
        <v/>
      </c>
      <c r="Z387" s="9" t="str">
        <f t="shared" si="145"/>
        <v/>
      </c>
      <c r="AA387" s="9" t="str">
        <f t="shared" si="146"/>
        <v/>
      </c>
      <c r="AB387" s="29" t="str">
        <f t="shared" si="147"/>
        <v/>
      </c>
    </row>
    <row r="388" spans="2:28" ht="14.5" x14ac:dyDescent="0.35">
      <c r="B388" s="70" t="str">
        <f t="shared" si="154"/>
        <v/>
      </c>
      <c r="C388" s="38" t="str">
        <f t="shared" si="131"/>
        <v/>
      </c>
      <c r="D388" s="10" t="str">
        <f t="shared" si="132"/>
        <v/>
      </c>
      <c r="E388" s="10" t="str">
        <f t="shared" si="133"/>
        <v/>
      </c>
      <c r="F388" s="10" t="str">
        <f t="shared" si="134"/>
        <v/>
      </c>
      <c r="G388" s="8" t="str">
        <f t="shared" si="148"/>
        <v/>
      </c>
      <c r="H388" s="9" t="str">
        <f t="shared" si="135"/>
        <v/>
      </c>
      <c r="I388" s="9" t="str">
        <f t="shared" si="149"/>
        <v/>
      </c>
      <c r="J388" s="104" t="str">
        <f t="shared" si="136"/>
        <v/>
      </c>
      <c r="K388" s="35" t="str">
        <f t="shared" si="155"/>
        <v/>
      </c>
      <c r="L388" s="7" t="str">
        <f t="shared" si="150"/>
        <v/>
      </c>
      <c r="M388" s="10" t="str">
        <f t="shared" si="137"/>
        <v/>
      </c>
      <c r="N388" s="10" t="str">
        <f t="shared" si="138"/>
        <v/>
      </c>
      <c r="O388" s="10" t="str">
        <f t="shared" si="151"/>
        <v/>
      </c>
      <c r="P388" s="8" t="str">
        <f t="shared" si="152"/>
        <v/>
      </c>
      <c r="Q388" s="9" t="str">
        <f t="shared" si="139"/>
        <v/>
      </c>
      <c r="R388" s="9">
        <v>0</v>
      </c>
      <c r="S388" s="29" t="str">
        <f t="shared" si="140"/>
        <v/>
      </c>
      <c r="T388" s="70" t="str">
        <f t="shared" si="156"/>
        <v/>
      </c>
      <c r="U388" s="7" t="str">
        <f t="shared" si="141"/>
        <v/>
      </c>
      <c r="V388" s="10" t="str">
        <f t="shared" si="142"/>
        <v/>
      </c>
      <c r="W388" s="10" t="str">
        <f t="shared" si="143"/>
        <v/>
      </c>
      <c r="X388" s="10" t="str">
        <f t="shared" si="144"/>
        <v/>
      </c>
      <c r="Y388" s="8" t="str">
        <f t="shared" si="153"/>
        <v/>
      </c>
      <c r="Z388" s="9" t="str">
        <f t="shared" si="145"/>
        <v/>
      </c>
      <c r="AA388" s="9" t="str">
        <f t="shared" si="146"/>
        <v/>
      </c>
      <c r="AB388" s="29" t="str">
        <f t="shared" si="147"/>
        <v/>
      </c>
    </row>
    <row r="389" spans="2:28" ht="14.5" x14ac:dyDescent="0.35">
      <c r="B389" s="70" t="str">
        <f t="shared" si="154"/>
        <v/>
      </c>
      <c r="C389" s="38" t="str">
        <f t="shared" si="131"/>
        <v/>
      </c>
      <c r="D389" s="10" t="str">
        <f t="shared" si="132"/>
        <v/>
      </c>
      <c r="E389" s="10" t="str">
        <f t="shared" si="133"/>
        <v/>
      </c>
      <c r="F389" s="10" t="str">
        <f t="shared" si="134"/>
        <v/>
      </c>
      <c r="G389" s="8" t="str">
        <f t="shared" si="148"/>
        <v/>
      </c>
      <c r="H389" s="9" t="str">
        <f t="shared" si="135"/>
        <v/>
      </c>
      <c r="I389" s="9" t="str">
        <f t="shared" si="149"/>
        <v/>
      </c>
      <c r="J389" s="104" t="str">
        <f t="shared" si="136"/>
        <v/>
      </c>
      <c r="K389" s="35" t="str">
        <f t="shared" si="155"/>
        <v/>
      </c>
      <c r="L389" s="7" t="str">
        <f t="shared" si="150"/>
        <v/>
      </c>
      <c r="M389" s="10" t="str">
        <f t="shared" si="137"/>
        <v/>
      </c>
      <c r="N389" s="10" t="str">
        <f t="shared" si="138"/>
        <v/>
      </c>
      <c r="O389" s="10" t="str">
        <f t="shared" si="151"/>
        <v/>
      </c>
      <c r="P389" s="8" t="str">
        <f t="shared" si="152"/>
        <v/>
      </c>
      <c r="Q389" s="9" t="str">
        <f t="shared" si="139"/>
        <v/>
      </c>
      <c r="R389" s="9">
        <v>0</v>
      </c>
      <c r="S389" s="29" t="str">
        <f t="shared" si="140"/>
        <v/>
      </c>
      <c r="T389" s="70" t="str">
        <f t="shared" si="156"/>
        <v/>
      </c>
      <c r="U389" s="7" t="str">
        <f t="shared" si="141"/>
        <v/>
      </c>
      <c r="V389" s="10" t="str">
        <f t="shared" si="142"/>
        <v/>
      </c>
      <c r="W389" s="10" t="str">
        <f t="shared" si="143"/>
        <v/>
      </c>
      <c r="X389" s="10" t="str">
        <f t="shared" si="144"/>
        <v/>
      </c>
      <c r="Y389" s="8" t="str">
        <f t="shared" si="153"/>
        <v/>
      </c>
      <c r="Z389" s="9" t="str">
        <f t="shared" si="145"/>
        <v/>
      </c>
      <c r="AA389" s="9" t="str">
        <f t="shared" si="146"/>
        <v/>
      </c>
      <c r="AB389" s="29" t="str">
        <f t="shared" si="147"/>
        <v/>
      </c>
    </row>
    <row r="390" spans="2:28" ht="14.5" x14ac:dyDescent="0.35">
      <c r="B390" s="70" t="str">
        <f t="shared" si="154"/>
        <v/>
      </c>
      <c r="C390" s="38" t="str">
        <f t="shared" si="131"/>
        <v/>
      </c>
      <c r="D390" s="10" t="str">
        <f t="shared" si="132"/>
        <v/>
      </c>
      <c r="E390" s="10" t="str">
        <f t="shared" si="133"/>
        <v/>
      </c>
      <c r="F390" s="10" t="str">
        <f t="shared" si="134"/>
        <v/>
      </c>
      <c r="G390" s="8" t="str">
        <f t="shared" si="148"/>
        <v/>
      </c>
      <c r="H390" s="9" t="str">
        <f t="shared" si="135"/>
        <v/>
      </c>
      <c r="I390" s="9" t="str">
        <f t="shared" si="149"/>
        <v/>
      </c>
      <c r="J390" s="104" t="str">
        <f t="shared" si="136"/>
        <v/>
      </c>
      <c r="K390" s="35" t="str">
        <f t="shared" si="155"/>
        <v/>
      </c>
      <c r="L390" s="7" t="str">
        <f t="shared" si="150"/>
        <v/>
      </c>
      <c r="M390" s="10" t="str">
        <f t="shared" si="137"/>
        <v/>
      </c>
      <c r="N390" s="10" t="str">
        <f t="shared" si="138"/>
        <v/>
      </c>
      <c r="O390" s="10" t="str">
        <f t="shared" si="151"/>
        <v/>
      </c>
      <c r="P390" s="8" t="str">
        <f t="shared" si="152"/>
        <v/>
      </c>
      <c r="Q390" s="9" t="str">
        <f t="shared" si="139"/>
        <v/>
      </c>
      <c r="R390" s="9">
        <v>0</v>
      </c>
      <c r="S390" s="29" t="str">
        <f t="shared" si="140"/>
        <v/>
      </c>
      <c r="T390" s="70" t="str">
        <f t="shared" si="156"/>
        <v/>
      </c>
      <c r="U390" s="7" t="str">
        <f t="shared" si="141"/>
        <v/>
      </c>
      <c r="V390" s="10" t="str">
        <f t="shared" si="142"/>
        <v/>
      </c>
      <c r="W390" s="10" t="str">
        <f t="shared" si="143"/>
        <v/>
      </c>
      <c r="X390" s="10" t="str">
        <f t="shared" si="144"/>
        <v/>
      </c>
      <c r="Y390" s="8" t="str">
        <f t="shared" si="153"/>
        <v/>
      </c>
      <c r="Z390" s="9" t="str">
        <f t="shared" si="145"/>
        <v/>
      </c>
      <c r="AA390" s="9" t="str">
        <f t="shared" si="146"/>
        <v/>
      </c>
      <c r="AB390" s="29" t="str">
        <f t="shared" si="147"/>
        <v/>
      </c>
    </row>
    <row r="391" spans="2:28" ht="14.5" x14ac:dyDescent="0.35">
      <c r="B391" s="70" t="str">
        <f t="shared" si="154"/>
        <v/>
      </c>
      <c r="C391" s="38" t="str">
        <f t="shared" si="131"/>
        <v/>
      </c>
      <c r="D391" s="10" t="str">
        <f t="shared" si="132"/>
        <v/>
      </c>
      <c r="E391" s="10" t="str">
        <f t="shared" si="133"/>
        <v/>
      </c>
      <c r="F391" s="10" t="str">
        <f t="shared" si="134"/>
        <v/>
      </c>
      <c r="G391" s="8" t="str">
        <f t="shared" si="148"/>
        <v/>
      </c>
      <c r="H391" s="9" t="str">
        <f t="shared" si="135"/>
        <v/>
      </c>
      <c r="I391" s="9" t="str">
        <f t="shared" si="149"/>
        <v/>
      </c>
      <c r="J391" s="104" t="str">
        <f t="shared" si="136"/>
        <v/>
      </c>
      <c r="K391" s="35" t="str">
        <f t="shared" si="155"/>
        <v/>
      </c>
      <c r="L391" s="7" t="str">
        <f t="shared" si="150"/>
        <v/>
      </c>
      <c r="M391" s="10" t="str">
        <f t="shared" si="137"/>
        <v/>
      </c>
      <c r="N391" s="10" t="str">
        <f t="shared" si="138"/>
        <v/>
      </c>
      <c r="O391" s="10" t="str">
        <f t="shared" si="151"/>
        <v/>
      </c>
      <c r="P391" s="8" t="str">
        <f t="shared" si="152"/>
        <v/>
      </c>
      <c r="Q391" s="9" t="str">
        <f t="shared" si="139"/>
        <v/>
      </c>
      <c r="R391" s="9">
        <v>0</v>
      </c>
      <c r="S391" s="29" t="str">
        <f t="shared" si="140"/>
        <v/>
      </c>
      <c r="T391" s="70" t="str">
        <f t="shared" si="156"/>
        <v/>
      </c>
      <c r="U391" s="7" t="str">
        <f t="shared" si="141"/>
        <v/>
      </c>
      <c r="V391" s="10" t="str">
        <f t="shared" si="142"/>
        <v/>
      </c>
      <c r="W391" s="10" t="str">
        <f t="shared" si="143"/>
        <v/>
      </c>
      <c r="X391" s="10" t="str">
        <f t="shared" si="144"/>
        <v/>
      </c>
      <c r="Y391" s="8" t="str">
        <f t="shared" si="153"/>
        <v/>
      </c>
      <c r="Z391" s="9" t="str">
        <f t="shared" si="145"/>
        <v/>
      </c>
      <c r="AA391" s="9" t="str">
        <f t="shared" si="146"/>
        <v/>
      </c>
      <c r="AB391" s="29" t="str">
        <f t="shared" si="147"/>
        <v/>
      </c>
    </row>
    <row r="392" spans="2:28" ht="14.5" x14ac:dyDescent="0.35">
      <c r="B392" s="70" t="str">
        <f t="shared" si="154"/>
        <v/>
      </c>
      <c r="C392" s="38" t="str">
        <f t="shared" si="131"/>
        <v/>
      </c>
      <c r="D392" s="10" t="str">
        <f t="shared" si="132"/>
        <v/>
      </c>
      <c r="E392" s="10" t="str">
        <f t="shared" si="133"/>
        <v/>
      </c>
      <c r="F392" s="10" t="str">
        <f t="shared" si="134"/>
        <v/>
      </c>
      <c r="G392" s="8" t="str">
        <f t="shared" si="148"/>
        <v/>
      </c>
      <c r="H392" s="9" t="str">
        <f t="shared" si="135"/>
        <v/>
      </c>
      <c r="I392" s="9" t="str">
        <f t="shared" si="149"/>
        <v/>
      </c>
      <c r="J392" s="104" t="str">
        <f t="shared" si="136"/>
        <v/>
      </c>
      <c r="K392" s="35" t="str">
        <f t="shared" si="155"/>
        <v/>
      </c>
      <c r="L392" s="7" t="str">
        <f t="shared" si="150"/>
        <v/>
      </c>
      <c r="M392" s="10" t="str">
        <f t="shared" si="137"/>
        <v/>
      </c>
      <c r="N392" s="10" t="str">
        <f t="shared" si="138"/>
        <v/>
      </c>
      <c r="O392" s="10" t="str">
        <f t="shared" si="151"/>
        <v/>
      </c>
      <c r="P392" s="8" t="str">
        <f t="shared" si="152"/>
        <v/>
      </c>
      <c r="Q392" s="9" t="str">
        <f t="shared" si="139"/>
        <v/>
      </c>
      <c r="R392" s="9">
        <v>0</v>
      </c>
      <c r="S392" s="29" t="str">
        <f t="shared" si="140"/>
        <v/>
      </c>
      <c r="T392" s="70" t="str">
        <f t="shared" si="156"/>
        <v/>
      </c>
      <c r="U392" s="7" t="str">
        <f t="shared" si="141"/>
        <v/>
      </c>
      <c r="V392" s="10" t="str">
        <f t="shared" si="142"/>
        <v/>
      </c>
      <c r="W392" s="10" t="str">
        <f t="shared" si="143"/>
        <v/>
      </c>
      <c r="X392" s="10" t="str">
        <f t="shared" si="144"/>
        <v/>
      </c>
      <c r="Y392" s="8" t="str">
        <f t="shared" si="153"/>
        <v/>
      </c>
      <c r="Z392" s="9" t="str">
        <f t="shared" si="145"/>
        <v/>
      </c>
      <c r="AA392" s="9" t="str">
        <f t="shared" si="146"/>
        <v/>
      </c>
      <c r="AB392" s="29" t="str">
        <f t="shared" si="147"/>
        <v/>
      </c>
    </row>
    <row r="393" spans="2:28" ht="14.5" x14ac:dyDescent="0.35">
      <c r="B393" s="70" t="str">
        <f t="shared" si="154"/>
        <v/>
      </c>
      <c r="C393" s="38" t="str">
        <f t="shared" si="131"/>
        <v/>
      </c>
      <c r="D393" s="10" t="str">
        <f t="shared" si="132"/>
        <v/>
      </c>
      <c r="E393" s="10" t="str">
        <f t="shared" si="133"/>
        <v/>
      </c>
      <c r="F393" s="10" t="str">
        <f t="shared" si="134"/>
        <v/>
      </c>
      <c r="G393" s="8" t="str">
        <f t="shared" si="148"/>
        <v/>
      </c>
      <c r="H393" s="9" t="str">
        <f t="shared" si="135"/>
        <v/>
      </c>
      <c r="I393" s="9" t="str">
        <f t="shared" si="149"/>
        <v/>
      </c>
      <c r="J393" s="104" t="str">
        <f t="shared" si="136"/>
        <v/>
      </c>
      <c r="K393" s="35" t="str">
        <f t="shared" si="155"/>
        <v/>
      </c>
      <c r="L393" s="7" t="str">
        <f t="shared" si="150"/>
        <v/>
      </c>
      <c r="M393" s="10" t="str">
        <f t="shared" si="137"/>
        <v/>
      </c>
      <c r="N393" s="10" t="str">
        <f t="shared" si="138"/>
        <v/>
      </c>
      <c r="O393" s="10" t="str">
        <f t="shared" si="151"/>
        <v/>
      </c>
      <c r="P393" s="8" t="str">
        <f t="shared" si="152"/>
        <v/>
      </c>
      <c r="Q393" s="9" t="str">
        <f t="shared" si="139"/>
        <v/>
      </c>
      <c r="R393" s="9">
        <v>0</v>
      </c>
      <c r="S393" s="29" t="str">
        <f t="shared" si="140"/>
        <v/>
      </c>
      <c r="T393" s="70" t="str">
        <f t="shared" si="156"/>
        <v/>
      </c>
      <c r="U393" s="7" t="str">
        <f t="shared" si="141"/>
        <v/>
      </c>
      <c r="V393" s="10" t="str">
        <f t="shared" si="142"/>
        <v/>
      </c>
      <c r="W393" s="10" t="str">
        <f t="shared" si="143"/>
        <v/>
      </c>
      <c r="X393" s="10" t="str">
        <f t="shared" si="144"/>
        <v/>
      </c>
      <c r="Y393" s="8" t="str">
        <f t="shared" si="153"/>
        <v/>
      </c>
      <c r="Z393" s="9" t="str">
        <f t="shared" si="145"/>
        <v/>
      </c>
      <c r="AA393" s="9" t="str">
        <f t="shared" si="146"/>
        <v/>
      </c>
      <c r="AB393" s="29" t="str">
        <f t="shared" si="147"/>
        <v/>
      </c>
    </row>
    <row r="394" spans="2:28" ht="14.5" x14ac:dyDescent="0.35">
      <c r="B394" s="70" t="str">
        <f t="shared" si="154"/>
        <v/>
      </c>
      <c r="C394" s="38" t="str">
        <f t="shared" si="131"/>
        <v/>
      </c>
      <c r="D394" s="10" t="str">
        <f t="shared" si="132"/>
        <v/>
      </c>
      <c r="E394" s="10" t="str">
        <f t="shared" si="133"/>
        <v/>
      </c>
      <c r="F394" s="10" t="str">
        <f t="shared" si="134"/>
        <v/>
      </c>
      <c r="G394" s="8" t="str">
        <f t="shared" si="148"/>
        <v/>
      </c>
      <c r="H394" s="9" t="str">
        <f t="shared" si="135"/>
        <v/>
      </c>
      <c r="I394" s="9" t="str">
        <f t="shared" si="149"/>
        <v/>
      </c>
      <c r="J394" s="104" t="str">
        <f t="shared" si="136"/>
        <v/>
      </c>
      <c r="K394" s="35" t="str">
        <f t="shared" si="155"/>
        <v/>
      </c>
      <c r="L394" s="7" t="str">
        <f t="shared" si="150"/>
        <v/>
      </c>
      <c r="M394" s="10" t="str">
        <f t="shared" si="137"/>
        <v/>
      </c>
      <c r="N394" s="10" t="str">
        <f t="shared" si="138"/>
        <v/>
      </c>
      <c r="O394" s="10" t="str">
        <f t="shared" si="151"/>
        <v/>
      </c>
      <c r="P394" s="8" t="str">
        <f t="shared" si="152"/>
        <v/>
      </c>
      <c r="Q394" s="9" t="str">
        <f t="shared" si="139"/>
        <v/>
      </c>
      <c r="R394" s="9">
        <v>0</v>
      </c>
      <c r="S394" s="29" t="str">
        <f t="shared" si="140"/>
        <v/>
      </c>
      <c r="T394" s="70" t="str">
        <f t="shared" si="156"/>
        <v/>
      </c>
      <c r="U394" s="7" t="str">
        <f t="shared" si="141"/>
        <v/>
      </c>
      <c r="V394" s="10" t="str">
        <f t="shared" si="142"/>
        <v/>
      </c>
      <c r="W394" s="10" t="str">
        <f t="shared" si="143"/>
        <v/>
      </c>
      <c r="X394" s="10" t="str">
        <f t="shared" si="144"/>
        <v/>
      </c>
      <c r="Y394" s="8" t="str">
        <f t="shared" si="153"/>
        <v/>
      </c>
      <c r="Z394" s="9" t="str">
        <f t="shared" si="145"/>
        <v/>
      </c>
      <c r="AA394" s="9" t="str">
        <f t="shared" si="146"/>
        <v/>
      </c>
      <c r="AB394" s="29" t="str">
        <f t="shared" si="147"/>
        <v/>
      </c>
    </row>
    <row r="395" spans="2:28" ht="14.5" x14ac:dyDescent="0.35">
      <c r="B395" s="70" t="str">
        <f t="shared" si="154"/>
        <v/>
      </c>
      <c r="C395" s="38" t="str">
        <f t="shared" si="131"/>
        <v/>
      </c>
      <c r="D395" s="10" t="str">
        <f t="shared" si="132"/>
        <v/>
      </c>
      <c r="E395" s="10" t="str">
        <f t="shared" si="133"/>
        <v/>
      </c>
      <c r="F395" s="10" t="str">
        <f t="shared" si="134"/>
        <v/>
      </c>
      <c r="G395" s="8" t="str">
        <f t="shared" si="148"/>
        <v/>
      </c>
      <c r="H395" s="9" t="str">
        <f t="shared" si="135"/>
        <v/>
      </c>
      <c r="I395" s="9" t="str">
        <f t="shared" si="149"/>
        <v/>
      </c>
      <c r="J395" s="104" t="str">
        <f t="shared" si="136"/>
        <v/>
      </c>
      <c r="K395" s="35" t="str">
        <f t="shared" si="155"/>
        <v/>
      </c>
      <c r="L395" s="7" t="str">
        <f t="shared" si="150"/>
        <v/>
      </c>
      <c r="M395" s="10" t="str">
        <f t="shared" si="137"/>
        <v/>
      </c>
      <c r="N395" s="10" t="str">
        <f t="shared" si="138"/>
        <v/>
      </c>
      <c r="O395" s="10" t="str">
        <f t="shared" si="151"/>
        <v/>
      </c>
      <c r="P395" s="8" t="str">
        <f t="shared" si="152"/>
        <v/>
      </c>
      <c r="Q395" s="9" t="str">
        <f t="shared" si="139"/>
        <v/>
      </c>
      <c r="R395" s="9">
        <v>0</v>
      </c>
      <c r="S395" s="29" t="str">
        <f t="shared" si="140"/>
        <v/>
      </c>
      <c r="T395" s="70" t="str">
        <f t="shared" si="156"/>
        <v/>
      </c>
      <c r="U395" s="7" t="str">
        <f t="shared" si="141"/>
        <v/>
      </c>
      <c r="V395" s="10" t="str">
        <f t="shared" si="142"/>
        <v/>
      </c>
      <c r="W395" s="10" t="str">
        <f t="shared" si="143"/>
        <v/>
      </c>
      <c r="X395" s="10" t="str">
        <f t="shared" si="144"/>
        <v/>
      </c>
      <c r="Y395" s="8" t="str">
        <f t="shared" si="153"/>
        <v/>
      </c>
      <c r="Z395" s="9" t="str">
        <f t="shared" si="145"/>
        <v/>
      </c>
      <c r="AA395" s="9" t="str">
        <f t="shared" si="146"/>
        <v/>
      </c>
      <c r="AB395" s="29" t="str">
        <f t="shared" si="147"/>
        <v/>
      </c>
    </row>
    <row r="396" spans="2:28" ht="14.5" x14ac:dyDescent="0.35">
      <c r="B396" s="70" t="str">
        <f t="shared" si="154"/>
        <v/>
      </c>
      <c r="C396" s="38" t="str">
        <f t="shared" si="131"/>
        <v/>
      </c>
      <c r="D396" s="10" t="str">
        <f t="shared" si="132"/>
        <v/>
      </c>
      <c r="E396" s="10" t="str">
        <f t="shared" si="133"/>
        <v/>
      </c>
      <c r="F396" s="10" t="str">
        <f t="shared" si="134"/>
        <v/>
      </c>
      <c r="G396" s="8" t="str">
        <f t="shared" si="148"/>
        <v/>
      </c>
      <c r="H396" s="9" t="str">
        <f t="shared" si="135"/>
        <v/>
      </c>
      <c r="I396" s="9" t="str">
        <f t="shared" si="149"/>
        <v/>
      </c>
      <c r="J396" s="104" t="str">
        <f t="shared" si="136"/>
        <v/>
      </c>
      <c r="K396" s="35" t="str">
        <f t="shared" si="155"/>
        <v/>
      </c>
      <c r="L396" s="7" t="str">
        <f t="shared" si="150"/>
        <v/>
      </c>
      <c r="M396" s="10" t="str">
        <f t="shared" si="137"/>
        <v/>
      </c>
      <c r="N396" s="10" t="str">
        <f t="shared" si="138"/>
        <v/>
      </c>
      <c r="O396" s="10" t="str">
        <f t="shared" si="151"/>
        <v/>
      </c>
      <c r="P396" s="8" t="str">
        <f t="shared" si="152"/>
        <v/>
      </c>
      <c r="Q396" s="9" t="str">
        <f t="shared" si="139"/>
        <v/>
      </c>
      <c r="R396" s="9">
        <v>0</v>
      </c>
      <c r="S396" s="29" t="str">
        <f t="shared" si="140"/>
        <v/>
      </c>
      <c r="T396" s="70" t="str">
        <f t="shared" si="156"/>
        <v/>
      </c>
      <c r="U396" s="7" t="str">
        <f t="shared" si="141"/>
        <v/>
      </c>
      <c r="V396" s="10" t="str">
        <f t="shared" si="142"/>
        <v/>
      </c>
      <c r="W396" s="10" t="str">
        <f t="shared" si="143"/>
        <v/>
      </c>
      <c r="X396" s="10" t="str">
        <f t="shared" si="144"/>
        <v/>
      </c>
      <c r="Y396" s="8" t="str">
        <f t="shared" si="153"/>
        <v/>
      </c>
      <c r="Z396" s="9" t="str">
        <f t="shared" si="145"/>
        <v/>
      </c>
      <c r="AA396" s="9" t="str">
        <f t="shared" si="146"/>
        <v/>
      </c>
      <c r="AB396" s="29" t="str">
        <f t="shared" si="147"/>
        <v/>
      </c>
    </row>
    <row r="397" spans="2:28" ht="14.5" x14ac:dyDescent="0.35">
      <c r="B397" s="70" t="str">
        <f t="shared" si="154"/>
        <v/>
      </c>
      <c r="C397" s="38" t="str">
        <f t="shared" si="131"/>
        <v/>
      </c>
      <c r="D397" s="10" t="str">
        <f t="shared" si="132"/>
        <v/>
      </c>
      <c r="E397" s="10" t="str">
        <f t="shared" si="133"/>
        <v/>
      </c>
      <c r="F397" s="10" t="str">
        <f t="shared" si="134"/>
        <v/>
      </c>
      <c r="G397" s="8" t="str">
        <f t="shared" si="148"/>
        <v/>
      </c>
      <c r="H397" s="9" t="str">
        <f t="shared" si="135"/>
        <v/>
      </c>
      <c r="I397" s="9" t="str">
        <f t="shared" si="149"/>
        <v/>
      </c>
      <c r="J397" s="104" t="str">
        <f t="shared" si="136"/>
        <v/>
      </c>
      <c r="K397" s="35" t="str">
        <f t="shared" si="155"/>
        <v/>
      </c>
      <c r="L397" s="7" t="str">
        <f t="shared" si="150"/>
        <v/>
      </c>
      <c r="M397" s="10" t="str">
        <f t="shared" si="137"/>
        <v/>
      </c>
      <c r="N397" s="10" t="str">
        <f t="shared" si="138"/>
        <v/>
      </c>
      <c r="O397" s="10" t="str">
        <f t="shared" si="151"/>
        <v/>
      </c>
      <c r="P397" s="8" t="str">
        <f t="shared" si="152"/>
        <v/>
      </c>
      <c r="Q397" s="9" t="str">
        <f t="shared" si="139"/>
        <v/>
      </c>
      <c r="R397" s="9">
        <v>0</v>
      </c>
      <c r="S397" s="29" t="str">
        <f t="shared" si="140"/>
        <v/>
      </c>
      <c r="T397" s="70" t="str">
        <f t="shared" si="156"/>
        <v/>
      </c>
      <c r="U397" s="7" t="str">
        <f t="shared" si="141"/>
        <v/>
      </c>
      <c r="V397" s="10" t="str">
        <f t="shared" si="142"/>
        <v/>
      </c>
      <c r="W397" s="10" t="str">
        <f t="shared" si="143"/>
        <v/>
      </c>
      <c r="X397" s="10" t="str">
        <f t="shared" si="144"/>
        <v/>
      </c>
      <c r="Y397" s="8" t="str">
        <f t="shared" si="153"/>
        <v/>
      </c>
      <c r="Z397" s="9" t="str">
        <f t="shared" si="145"/>
        <v/>
      </c>
      <c r="AA397" s="9" t="str">
        <f t="shared" si="146"/>
        <v/>
      </c>
      <c r="AB397" s="29" t="str">
        <f t="shared" si="147"/>
        <v/>
      </c>
    </row>
    <row r="398" spans="2:28" ht="14.5" x14ac:dyDescent="0.35">
      <c r="B398" s="70" t="str">
        <f t="shared" si="154"/>
        <v/>
      </c>
      <c r="C398" s="38" t="str">
        <f t="shared" si="131"/>
        <v/>
      </c>
      <c r="D398" s="10" t="str">
        <f t="shared" si="132"/>
        <v/>
      </c>
      <c r="E398" s="10" t="str">
        <f t="shared" si="133"/>
        <v/>
      </c>
      <c r="F398" s="10" t="str">
        <f t="shared" si="134"/>
        <v/>
      </c>
      <c r="G398" s="8" t="str">
        <f t="shared" si="148"/>
        <v/>
      </c>
      <c r="H398" s="9" t="str">
        <f t="shared" si="135"/>
        <v/>
      </c>
      <c r="I398" s="9" t="str">
        <f t="shared" si="149"/>
        <v/>
      </c>
      <c r="J398" s="104" t="str">
        <f t="shared" si="136"/>
        <v/>
      </c>
      <c r="K398" s="35" t="str">
        <f t="shared" si="155"/>
        <v/>
      </c>
      <c r="L398" s="7" t="str">
        <f t="shared" si="150"/>
        <v/>
      </c>
      <c r="M398" s="10" t="str">
        <f t="shared" si="137"/>
        <v/>
      </c>
      <c r="N398" s="10" t="str">
        <f t="shared" si="138"/>
        <v/>
      </c>
      <c r="O398" s="10" t="str">
        <f t="shared" si="151"/>
        <v/>
      </c>
      <c r="P398" s="8" t="str">
        <f t="shared" si="152"/>
        <v/>
      </c>
      <c r="Q398" s="9" t="str">
        <f t="shared" si="139"/>
        <v/>
      </c>
      <c r="R398" s="9">
        <v>0</v>
      </c>
      <c r="S398" s="29" t="str">
        <f t="shared" si="140"/>
        <v/>
      </c>
      <c r="T398" s="70" t="str">
        <f t="shared" si="156"/>
        <v/>
      </c>
      <c r="U398" s="7" t="str">
        <f t="shared" si="141"/>
        <v/>
      </c>
      <c r="V398" s="10" t="str">
        <f t="shared" si="142"/>
        <v/>
      </c>
      <c r="W398" s="10" t="str">
        <f t="shared" si="143"/>
        <v/>
      </c>
      <c r="X398" s="10" t="str">
        <f t="shared" si="144"/>
        <v/>
      </c>
      <c r="Y398" s="8" t="str">
        <f t="shared" si="153"/>
        <v/>
      </c>
      <c r="Z398" s="9" t="str">
        <f t="shared" si="145"/>
        <v/>
      </c>
      <c r="AA398" s="9" t="str">
        <f t="shared" si="146"/>
        <v/>
      </c>
      <c r="AB398" s="29" t="str">
        <f t="shared" si="147"/>
        <v/>
      </c>
    </row>
    <row r="399" spans="2:28" ht="14.5" x14ac:dyDescent="0.35">
      <c r="B399" s="70" t="str">
        <f t="shared" si="154"/>
        <v/>
      </c>
      <c r="C399" s="38" t="str">
        <f t="shared" si="131"/>
        <v/>
      </c>
      <c r="D399" s="10" t="str">
        <f t="shared" si="132"/>
        <v/>
      </c>
      <c r="E399" s="10" t="str">
        <f t="shared" si="133"/>
        <v/>
      </c>
      <c r="F399" s="10" t="str">
        <f t="shared" si="134"/>
        <v/>
      </c>
      <c r="G399" s="8" t="str">
        <f t="shared" si="148"/>
        <v/>
      </c>
      <c r="H399" s="9" t="str">
        <f t="shared" si="135"/>
        <v/>
      </c>
      <c r="I399" s="9" t="str">
        <f t="shared" si="149"/>
        <v/>
      </c>
      <c r="J399" s="104" t="str">
        <f t="shared" si="136"/>
        <v/>
      </c>
      <c r="K399" s="35" t="str">
        <f t="shared" si="155"/>
        <v/>
      </c>
      <c r="L399" s="7" t="str">
        <f t="shared" si="150"/>
        <v/>
      </c>
      <c r="M399" s="10" t="str">
        <f t="shared" si="137"/>
        <v/>
      </c>
      <c r="N399" s="10" t="str">
        <f t="shared" si="138"/>
        <v/>
      </c>
      <c r="O399" s="10" t="str">
        <f t="shared" si="151"/>
        <v/>
      </c>
      <c r="P399" s="8" t="str">
        <f t="shared" si="152"/>
        <v/>
      </c>
      <c r="Q399" s="9" t="str">
        <f t="shared" si="139"/>
        <v/>
      </c>
      <c r="R399" s="9">
        <v>0</v>
      </c>
      <c r="S399" s="29" t="str">
        <f t="shared" si="140"/>
        <v/>
      </c>
      <c r="T399" s="70" t="str">
        <f t="shared" si="156"/>
        <v/>
      </c>
      <c r="U399" s="7" t="str">
        <f t="shared" si="141"/>
        <v/>
      </c>
      <c r="V399" s="10" t="str">
        <f t="shared" si="142"/>
        <v/>
      </c>
      <c r="W399" s="10" t="str">
        <f t="shared" si="143"/>
        <v/>
      </c>
      <c r="X399" s="10" t="str">
        <f t="shared" si="144"/>
        <v/>
      </c>
      <c r="Y399" s="8" t="str">
        <f t="shared" si="153"/>
        <v/>
      </c>
      <c r="Z399" s="9" t="str">
        <f t="shared" si="145"/>
        <v/>
      </c>
      <c r="AA399" s="9" t="str">
        <f t="shared" si="146"/>
        <v/>
      </c>
      <c r="AB399" s="29" t="str">
        <f t="shared" si="147"/>
        <v/>
      </c>
    </row>
    <row r="400" spans="2:28" ht="14.5" x14ac:dyDescent="0.35">
      <c r="B400" s="70" t="str">
        <f t="shared" si="154"/>
        <v/>
      </c>
      <c r="C400" s="38" t="str">
        <f t="shared" si="131"/>
        <v/>
      </c>
      <c r="D400" s="10" t="str">
        <f t="shared" si="132"/>
        <v/>
      </c>
      <c r="E400" s="10" t="str">
        <f t="shared" si="133"/>
        <v/>
      </c>
      <c r="F400" s="10" t="str">
        <f t="shared" si="134"/>
        <v/>
      </c>
      <c r="G400" s="8" t="str">
        <f t="shared" si="148"/>
        <v/>
      </c>
      <c r="H400" s="9" t="str">
        <f t="shared" si="135"/>
        <v/>
      </c>
      <c r="I400" s="9" t="str">
        <f t="shared" si="149"/>
        <v/>
      </c>
      <c r="J400" s="104" t="str">
        <f t="shared" si="136"/>
        <v/>
      </c>
      <c r="K400" s="35" t="str">
        <f t="shared" si="155"/>
        <v/>
      </c>
      <c r="L400" s="7" t="str">
        <f t="shared" si="150"/>
        <v/>
      </c>
      <c r="M400" s="10" t="str">
        <f t="shared" si="137"/>
        <v/>
      </c>
      <c r="N400" s="10" t="str">
        <f t="shared" si="138"/>
        <v/>
      </c>
      <c r="O400" s="10" t="str">
        <f t="shared" si="151"/>
        <v/>
      </c>
      <c r="P400" s="8" t="str">
        <f t="shared" si="152"/>
        <v/>
      </c>
      <c r="Q400" s="9" t="str">
        <f t="shared" si="139"/>
        <v/>
      </c>
      <c r="R400" s="9">
        <v>0</v>
      </c>
      <c r="S400" s="29" t="str">
        <f t="shared" si="140"/>
        <v/>
      </c>
      <c r="T400" s="70" t="str">
        <f t="shared" si="156"/>
        <v/>
      </c>
      <c r="U400" s="7" t="str">
        <f t="shared" si="141"/>
        <v/>
      </c>
      <c r="V400" s="10" t="str">
        <f t="shared" si="142"/>
        <v/>
      </c>
      <c r="W400" s="10" t="str">
        <f t="shared" si="143"/>
        <v/>
      </c>
      <c r="X400" s="10" t="str">
        <f t="shared" si="144"/>
        <v/>
      </c>
      <c r="Y400" s="8" t="str">
        <f t="shared" si="153"/>
        <v/>
      </c>
      <c r="Z400" s="9" t="str">
        <f t="shared" si="145"/>
        <v/>
      </c>
      <c r="AA400" s="9" t="str">
        <f t="shared" si="146"/>
        <v/>
      </c>
      <c r="AB400" s="29" t="str">
        <f t="shared" si="147"/>
        <v/>
      </c>
    </row>
    <row r="401" spans="2:28" ht="14.5" x14ac:dyDescent="0.35">
      <c r="B401" s="70" t="str">
        <f t="shared" si="154"/>
        <v/>
      </c>
      <c r="C401" s="38" t="str">
        <f t="shared" si="131"/>
        <v/>
      </c>
      <c r="D401" s="10" t="str">
        <f t="shared" si="132"/>
        <v/>
      </c>
      <c r="E401" s="10" t="str">
        <f t="shared" si="133"/>
        <v/>
      </c>
      <c r="F401" s="10" t="str">
        <f t="shared" si="134"/>
        <v/>
      </c>
      <c r="G401" s="8" t="str">
        <f t="shared" si="148"/>
        <v/>
      </c>
      <c r="H401" s="9" t="str">
        <f t="shared" si="135"/>
        <v/>
      </c>
      <c r="I401" s="9" t="str">
        <f t="shared" si="149"/>
        <v/>
      </c>
      <c r="J401" s="104" t="str">
        <f t="shared" si="136"/>
        <v/>
      </c>
      <c r="K401" s="35" t="str">
        <f t="shared" si="155"/>
        <v/>
      </c>
      <c r="L401" s="7" t="str">
        <f t="shared" si="150"/>
        <v/>
      </c>
      <c r="M401" s="10" t="str">
        <f t="shared" si="137"/>
        <v/>
      </c>
      <c r="N401" s="10" t="str">
        <f t="shared" si="138"/>
        <v/>
      </c>
      <c r="O401" s="10" t="str">
        <f t="shared" si="151"/>
        <v/>
      </c>
      <c r="P401" s="8" t="str">
        <f t="shared" si="152"/>
        <v/>
      </c>
      <c r="Q401" s="9" t="str">
        <f t="shared" si="139"/>
        <v/>
      </c>
      <c r="R401" s="9">
        <v>0</v>
      </c>
      <c r="S401" s="29" t="str">
        <f t="shared" si="140"/>
        <v/>
      </c>
      <c r="T401" s="70" t="str">
        <f t="shared" si="156"/>
        <v/>
      </c>
      <c r="U401" s="7" t="str">
        <f t="shared" si="141"/>
        <v/>
      </c>
      <c r="V401" s="10" t="str">
        <f t="shared" si="142"/>
        <v/>
      </c>
      <c r="W401" s="10" t="str">
        <f t="shared" si="143"/>
        <v/>
      </c>
      <c r="X401" s="10" t="str">
        <f t="shared" si="144"/>
        <v/>
      </c>
      <c r="Y401" s="8" t="str">
        <f t="shared" si="153"/>
        <v/>
      </c>
      <c r="Z401" s="9" t="str">
        <f t="shared" si="145"/>
        <v/>
      </c>
      <c r="AA401" s="9" t="str">
        <f t="shared" si="146"/>
        <v/>
      </c>
      <c r="AB401" s="29" t="str">
        <f t="shared" si="147"/>
        <v/>
      </c>
    </row>
    <row r="402" spans="2:28" ht="14.5" x14ac:dyDescent="0.35">
      <c r="B402" s="70" t="str">
        <f t="shared" si="154"/>
        <v/>
      </c>
      <c r="C402" s="38" t="str">
        <f t="shared" si="131"/>
        <v/>
      </c>
      <c r="D402" s="10" t="str">
        <f t="shared" si="132"/>
        <v/>
      </c>
      <c r="E402" s="10" t="str">
        <f t="shared" si="133"/>
        <v/>
      </c>
      <c r="F402" s="10" t="str">
        <f t="shared" si="134"/>
        <v/>
      </c>
      <c r="G402" s="8" t="str">
        <f t="shared" si="148"/>
        <v/>
      </c>
      <c r="H402" s="9" t="str">
        <f t="shared" si="135"/>
        <v/>
      </c>
      <c r="I402" s="9" t="str">
        <f t="shared" si="149"/>
        <v/>
      </c>
      <c r="J402" s="104" t="str">
        <f t="shared" si="136"/>
        <v/>
      </c>
      <c r="K402" s="35" t="str">
        <f t="shared" si="155"/>
        <v/>
      </c>
      <c r="L402" s="7" t="str">
        <f t="shared" si="150"/>
        <v/>
      </c>
      <c r="M402" s="10" t="str">
        <f t="shared" si="137"/>
        <v/>
      </c>
      <c r="N402" s="10" t="str">
        <f t="shared" si="138"/>
        <v/>
      </c>
      <c r="O402" s="10" t="str">
        <f t="shared" si="151"/>
        <v/>
      </c>
      <c r="P402" s="8" t="str">
        <f t="shared" si="152"/>
        <v/>
      </c>
      <c r="Q402" s="9" t="str">
        <f t="shared" si="139"/>
        <v/>
      </c>
      <c r="R402" s="9">
        <v>0</v>
      </c>
      <c r="S402" s="29" t="str">
        <f t="shared" si="140"/>
        <v/>
      </c>
      <c r="T402" s="70" t="str">
        <f t="shared" si="156"/>
        <v/>
      </c>
      <c r="U402" s="7" t="str">
        <f t="shared" si="141"/>
        <v/>
      </c>
      <c r="V402" s="10" t="str">
        <f t="shared" si="142"/>
        <v/>
      </c>
      <c r="W402" s="10" t="str">
        <f t="shared" si="143"/>
        <v/>
      </c>
      <c r="X402" s="10" t="str">
        <f t="shared" si="144"/>
        <v/>
      </c>
      <c r="Y402" s="8" t="str">
        <f t="shared" si="153"/>
        <v/>
      </c>
      <c r="Z402" s="9" t="str">
        <f t="shared" si="145"/>
        <v/>
      </c>
      <c r="AA402" s="9" t="str">
        <f t="shared" si="146"/>
        <v/>
      </c>
      <c r="AB402" s="29" t="str">
        <f t="shared" si="147"/>
        <v/>
      </c>
    </row>
    <row r="403" spans="2:28" ht="14.5" x14ac:dyDescent="0.35">
      <c r="B403" s="70" t="str">
        <f t="shared" si="154"/>
        <v/>
      </c>
      <c r="C403" s="38" t="str">
        <f t="shared" si="131"/>
        <v/>
      </c>
      <c r="D403" s="10" t="str">
        <f t="shared" si="132"/>
        <v/>
      </c>
      <c r="E403" s="10" t="str">
        <f t="shared" si="133"/>
        <v/>
      </c>
      <c r="F403" s="10" t="str">
        <f t="shared" si="134"/>
        <v/>
      </c>
      <c r="G403" s="8" t="str">
        <f t="shared" si="148"/>
        <v/>
      </c>
      <c r="H403" s="9" t="str">
        <f t="shared" si="135"/>
        <v/>
      </c>
      <c r="I403" s="9" t="str">
        <f t="shared" si="149"/>
        <v/>
      </c>
      <c r="J403" s="104" t="str">
        <f t="shared" si="136"/>
        <v/>
      </c>
      <c r="K403" s="35" t="str">
        <f t="shared" si="155"/>
        <v/>
      </c>
      <c r="L403" s="7" t="str">
        <f t="shared" si="150"/>
        <v/>
      </c>
      <c r="M403" s="10" t="str">
        <f t="shared" si="137"/>
        <v/>
      </c>
      <c r="N403" s="10" t="str">
        <f t="shared" si="138"/>
        <v/>
      </c>
      <c r="O403" s="10" t="str">
        <f t="shared" si="151"/>
        <v/>
      </c>
      <c r="P403" s="8" t="str">
        <f t="shared" si="152"/>
        <v/>
      </c>
      <c r="Q403" s="9" t="str">
        <f t="shared" si="139"/>
        <v/>
      </c>
      <c r="R403" s="9">
        <v>0</v>
      </c>
      <c r="S403" s="29" t="str">
        <f t="shared" si="140"/>
        <v/>
      </c>
      <c r="T403" s="70" t="str">
        <f t="shared" si="156"/>
        <v/>
      </c>
      <c r="U403" s="7" t="str">
        <f t="shared" si="141"/>
        <v/>
      </c>
      <c r="V403" s="10" t="str">
        <f t="shared" si="142"/>
        <v/>
      </c>
      <c r="W403" s="10" t="str">
        <f t="shared" si="143"/>
        <v/>
      </c>
      <c r="X403" s="10" t="str">
        <f t="shared" si="144"/>
        <v/>
      </c>
      <c r="Y403" s="8" t="str">
        <f t="shared" si="153"/>
        <v/>
      </c>
      <c r="Z403" s="9" t="str">
        <f t="shared" si="145"/>
        <v/>
      </c>
      <c r="AA403" s="9" t="str">
        <f t="shared" si="146"/>
        <v/>
      </c>
      <c r="AB403" s="29" t="str">
        <f t="shared" si="147"/>
        <v/>
      </c>
    </row>
    <row r="404" spans="2:28" x14ac:dyDescent="0.3">
      <c r="D404" s="5"/>
    </row>
    <row r="405" spans="2:28" x14ac:dyDescent="0.3">
      <c r="D405" s="5"/>
    </row>
    <row r="406" spans="2:28" x14ac:dyDescent="0.3">
      <c r="D406" s="5"/>
    </row>
    <row r="407" spans="2:28" x14ac:dyDescent="0.3">
      <c r="D407" s="5"/>
    </row>
    <row r="408" spans="2:28" x14ac:dyDescent="0.3">
      <c r="D408" s="5"/>
    </row>
    <row r="409" spans="2:28" x14ac:dyDescent="0.3">
      <c r="D409" s="5"/>
    </row>
    <row r="410" spans="2:28" x14ac:dyDescent="0.3">
      <c r="D410" s="5"/>
    </row>
    <row r="411" spans="2:28" x14ac:dyDescent="0.3">
      <c r="D411" s="5"/>
    </row>
    <row r="412" spans="2:28" x14ac:dyDescent="0.3">
      <c r="D412" s="5"/>
    </row>
    <row r="519" spans="3:3" x14ac:dyDescent="0.3">
      <c r="C519" s="21"/>
    </row>
    <row r="520" spans="3:3" x14ac:dyDescent="0.3">
      <c r="C520" s="21"/>
    </row>
    <row r="521" spans="3:3" x14ac:dyDescent="0.3">
      <c r="C521" s="21"/>
    </row>
    <row r="522" spans="3:3" x14ac:dyDescent="0.3">
      <c r="C522" s="21"/>
    </row>
    <row r="523" spans="3:3" x14ac:dyDescent="0.3">
      <c r="C523" s="21"/>
    </row>
    <row r="524" spans="3:3" x14ac:dyDescent="0.3">
      <c r="C524" s="21"/>
    </row>
    <row r="525" spans="3:3" x14ac:dyDescent="0.3">
      <c r="C525" s="21"/>
    </row>
    <row r="526" spans="3:3" x14ac:dyDescent="0.3">
      <c r="C526" s="21"/>
    </row>
    <row r="527" spans="3:3" x14ac:dyDescent="0.3">
      <c r="C527" s="21"/>
    </row>
    <row r="528" spans="3:3" x14ac:dyDescent="0.3">
      <c r="C528" s="21"/>
    </row>
    <row r="529" spans="3:3" x14ac:dyDescent="0.3">
      <c r="C529" s="21"/>
    </row>
    <row r="530" spans="3:3" x14ac:dyDescent="0.3">
      <c r="C530" s="21"/>
    </row>
    <row r="531" spans="3:3" x14ac:dyDescent="0.3">
      <c r="C531" s="21"/>
    </row>
    <row r="532" spans="3:3" x14ac:dyDescent="0.3">
      <c r="C532" s="21"/>
    </row>
    <row r="533" spans="3:3" x14ac:dyDescent="0.3">
      <c r="C533" s="21"/>
    </row>
    <row r="534" spans="3:3" x14ac:dyDescent="0.3">
      <c r="C534" s="21"/>
    </row>
    <row r="535" spans="3:3" x14ac:dyDescent="0.3">
      <c r="C535" s="21"/>
    </row>
    <row r="536" spans="3:3" x14ac:dyDescent="0.3">
      <c r="C536" s="21"/>
    </row>
    <row r="537" spans="3:3" x14ac:dyDescent="0.3">
      <c r="C537" s="21"/>
    </row>
    <row r="538" spans="3:3" x14ac:dyDescent="0.3">
      <c r="C538" s="21"/>
    </row>
    <row r="539" spans="3:3" x14ac:dyDescent="0.3">
      <c r="C539" s="21"/>
    </row>
    <row r="540" spans="3:3" x14ac:dyDescent="0.3">
      <c r="C540" s="21"/>
    </row>
    <row r="541" spans="3:3" x14ac:dyDescent="0.3">
      <c r="C541" s="21"/>
    </row>
    <row r="542" spans="3:3" x14ac:dyDescent="0.3">
      <c r="C542" s="21"/>
    </row>
    <row r="543" spans="3:3" x14ac:dyDescent="0.3">
      <c r="C543" s="21"/>
    </row>
    <row r="544" spans="3:3" x14ac:dyDescent="0.3">
      <c r="C544" s="21"/>
    </row>
    <row r="545" spans="3:3" x14ac:dyDescent="0.3">
      <c r="C545" s="21"/>
    </row>
    <row r="546" spans="3:3" x14ac:dyDescent="0.3">
      <c r="C546" s="21"/>
    </row>
    <row r="547" spans="3:3" x14ac:dyDescent="0.3">
      <c r="C547" s="21"/>
    </row>
    <row r="548" spans="3:3" x14ac:dyDescent="0.3">
      <c r="C548" s="21"/>
    </row>
    <row r="549" spans="3:3" x14ac:dyDescent="0.3">
      <c r="C549" s="21"/>
    </row>
    <row r="550" spans="3:3" x14ac:dyDescent="0.3">
      <c r="C550" s="21"/>
    </row>
    <row r="551" spans="3:3" x14ac:dyDescent="0.3">
      <c r="C551" s="21"/>
    </row>
    <row r="552" spans="3:3" x14ac:dyDescent="0.3">
      <c r="C552" s="21"/>
    </row>
    <row r="553" spans="3:3" x14ac:dyDescent="0.3">
      <c r="C553" s="21"/>
    </row>
    <row r="554" spans="3:3" x14ac:dyDescent="0.3">
      <c r="C554" s="21"/>
    </row>
    <row r="555" spans="3:3" x14ac:dyDescent="0.3">
      <c r="C555" s="21"/>
    </row>
    <row r="556" spans="3:3" x14ac:dyDescent="0.3">
      <c r="C556" s="21"/>
    </row>
    <row r="557" spans="3:3" x14ac:dyDescent="0.3">
      <c r="C557" s="21"/>
    </row>
    <row r="558" spans="3:3" x14ac:dyDescent="0.3">
      <c r="C558" s="21"/>
    </row>
    <row r="559" spans="3:3" x14ac:dyDescent="0.3">
      <c r="C559" s="21"/>
    </row>
    <row r="560" spans="3:3" x14ac:dyDescent="0.3">
      <c r="C560" s="21"/>
    </row>
    <row r="561" spans="3:3" x14ac:dyDescent="0.3">
      <c r="C561" s="21"/>
    </row>
    <row r="562" spans="3:3" x14ac:dyDescent="0.3">
      <c r="C562" s="21"/>
    </row>
    <row r="563" spans="3:3" x14ac:dyDescent="0.3">
      <c r="C563" s="21"/>
    </row>
    <row r="564" spans="3:3" x14ac:dyDescent="0.3">
      <c r="C564" s="21"/>
    </row>
    <row r="565" spans="3:3" x14ac:dyDescent="0.3">
      <c r="C565" s="21"/>
    </row>
    <row r="566" spans="3:3" x14ac:dyDescent="0.3">
      <c r="C566" s="21"/>
    </row>
    <row r="567" spans="3:3" x14ac:dyDescent="0.3">
      <c r="C567" s="21"/>
    </row>
    <row r="568" spans="3:3" x14ac:dyDescent="0.3">
      <c r="C568" s="21"/>
    </row>
    <row r="569" spans="3:3" x14ac:dyDescent="0.3">
      <c r="C569" s="21"/>
    </row>
    <row r="570" spans="3:3" x14ac:dyDescent="0.3">
      <c r="C570" s="21"/>
    </row>
    <row r="571" spans="3:3" x14ac:dyDescent="0.3">
      <c r="C571" s="21"/>
    </row>
    <row r="572" spans="3:3" x14ac:dyDescent="0.3">
      <c r="C572" s="21"/>
    </row>
    <row r="573" spans="3:3" x14ac:dyDescent="0.3">
      <c r="C573" s="21"/>
    </row>
    <row r="574" spans="3:3" x14ac:dyDescent="0.3">
      <c r="C574" s="21"/>
    </row>
    <row r="575" spans="3:3" x14ac:dyDescent="0.3">
      <c r="C575" s="21"/>
    </row>
    <row r="576" spans="3:3" x14ac:dyDescent="0.3">
      <c r="C576" s="21"/>
    </row>
    <row r="577" spans="3:3" x14ac:dyDescent="0.3">
      <c r="C577" s="21"/>
    </row>
    <row r="578" spans="3:3" x14ac:dyDescent="0.3">
      <c r="C578" s="21"/>
    </row>
    <row r="579" spans="3:3" x14ac:dyDescent="0.3">
      <c r="C579" s="21"/>
    </row>
    <row r="580" spans="3:3" x14ac:dyDescent="0.3">
      <c r="C580" s="21"/>
    </row>
    <row r="581" spans="3:3" x14ac:dyDescent="0.3">
      <c r="C581" s="21"/>
    </row>
    <row r="582" spans="3:3" x14ac:dyDescent="0.3">
      <c r="C582" s="21"/>
    </row>
    <row r="583" spans="3:3" x14ac:dyDescent="0.3">
      <c r="C583" s="21"/>
    </row>
    <row r="584" spans="3:3" x14ac:dyDescent="0.3">
      <c r="C584" s="21"/>
    </row>
    <row r="585" spans="3:3" x14ac:dyDescent="0.3">
      <c r="C585" s="21"/>
    </row>
    <row r="586" spans="3:3" x14ac:dyDescent="0.3">
      <c r="C586" s="21"/>
    </row>
    <row r="587" spans="3:3" x14ac:dyDescent="0.3">
      <c r="C587" s="21"/>
    </row>
    <row r="588" spans="3:3" x14ac:dyDescent="0.3">
      <c r="C588" s="21"/>
    </row>
    <row r="589" spans="3:3" x14ac:dyDescent="0.3">
      <c r="C589" s="21"/>
    </row>
    <row r="590" spans="3:3" x14ac:dyDescent="0.3">
      <c r="C590" s="21"/>
    </row>
    <row r="591" spans="3:3" x14ac:dyDescent="0.3">
      <c r="C591" s="21"/>
    </row>
    <row r="592" spans="3:3" x14ac:dyDescent="0.3">
      <c r="C592" s="21"/>
    </row>
    <row r="593" spans="3:3" x14ac:dyDescent="0.3">
      <c r="C593" s="21"/>
    </row>
    <row r="594" spans="3:3" x14ac:dyDescent="0.3">
      <c r="C594" s="21"/>
    </row>
    <row r="595" spans="3:3" x14ac:dyDescent="0.3">
      <c r="C595" s="21"/>
    </row>
    <row r="596" spans="3:3" x14ac:dyDescent="0.3">
      <c r="C596" s="21"/>
    </row>
    <row r="597" spans="3:3" x14ac:dyDescent="0.3">
      <c r="C597" s="21"/>
    </row>
    <row r="598" spans="3:3" x14ac:dyDescent="0.3">
      <c r="C598" s="21"/>
    </row>
    <row r="599" spans="3:3" x14ac:dyDescent="0.3">
      <c r="C599" s="21"/>
    </row>
    <row r="600" spans="3:3" x14ac:dyDescent="0.3">
      <c r="C600" s="21"/>
    </row>
    <row r="601" spans="3:3" x14ac:dyDescent="0.3">
      <c r="C601" s="21"/>
    </row>
    <row r="602" spans="3:3" x14ac:dyDescent="0.3">
      <c r="C602" s="21"/>
    </row>
    <row r="603" spans="3:3" x14ac:dyDescent="0.3">
      <c r="C603" s="21"/>
    </row>
    <row r="604" spans="3:3" x14ac:dyDescent="0.3">
      <c r="C604" s="21"/>
    </row>
    <row r="605" spans="3:3" x14ac:dyDescent="0.3">
      <c r="C605" s="21"/>
    </row>
    <row r="606" spans="3:3" x14ac:dyDescent="0.3">
      <c r="C606" s="21"/>
    </row>
    <row r="607" spans="3:3" x14ac:dyDescent="0.3">
      <c r="C607" s="21"/>
    </row>
    <row r="608" spans="3:3" x14ac:dyDescent="0.3">
      <c r="C608" s="21"/>
    </row>
    <row r="609" spans="3:10" x14ac:dyDescent="0.3">
      <c r="C609" s="22"/>
      <c r="D609" s="23"/>
      <c r="E609" s="23"/>
      <c r="F609" s="23"/>
      <c r="G609" s="23"/>
      <c r="H609" s="23"/>
      <c r="I609" s="23"/>
      <c r="J609" s="23"/>
    </row>
  </sheetData>
  <mergeCells count="30">
    <mergeCell ref="C29:F29"/>
    <mergeCell ref="C30:F30"/>
    <mergeCell ref="C10:F10"/>
    <mergeCell ref="C13:F13"/>
    <mergeCell ref="C27:F27"/>
    <mergeCell ref="C24:F24"/>
    <mergeCell ref="C26:F26"/>
    <mergeCell ref="C19:F19"/>
    <mergeCell ref="C23:G23"/>
    <mergeCell ref="C12:F12"/>
    <mergeCell ref="C14:F14"/>
    <mergeCell ref="C18:F18"/>
    <mergeCell ref="C25:F25"/>
    <mergeCell ref="C20:F20"/>
    <mergeCell ref="L32:S32"/>
    <mergeCell ref="B32:J32"/>
    <mergeCell ref="T32:AB32"/>
    <mergeCell ref="B12:B14"/>
    <mergeCell ref="C6:F6"/>
    <mergeCell ref="C7:F7"/>
    <mergeCell ref="C16:F16"/>
    <mergeCell ref="C9:F9"/>
    <mergeCell ref="B16:B18"/>
    <mergeCell ref="C8:F8"/>
    <mergeCell ref="B8:B10"/>
    <mergeCell ref="C11:F11"/>
    <mergeCell ref="C15:F15"/>
    <mergeCell ref="H27:H28"/>
    <mergeCell ref="C17:F17"/>
    <mergeCell ref="C28:F28"/>
  </mergeCells>
  <phoneticPr fontId="24" type="noConversion"/>
  <conditionalFormatting sqref="C35:D35 L35:M35 U35:V35">
    <cfRule type="expression" dxfId="5" priority="29">
      <formula>$U35&lt;&gt;""</formula>
    </cfRule>
    <cfRule type="expression" dxfId="4" priority="30">
      <formula>"jeżeli($A$44&lt;&gt;"""")"</formula>
    </cfRule>
  </conditionalFormatting>
  <conditionalFormatting sqref="G24">
    <cfRule type="expression" dxfId="3" priority="23">
      <formula>($G$24="NIE")</formula>
    </cfRule>
    <cfRule type="expression" dxfId="2" priority="24">
      <formula>"jeżeli($D$7=""NIE')"</formula>
    </cfRule>
  </conditionalFormatting>
  <conditionalFormatting sqref="G25:G26">
    <cfRule type="expression" dxfId="1" priority="3">
      <formula>($G$24="NIE")</formula>
    </cfRule>
    <cfRule type="expression" dxfId="0" priority="4">
      <formula>"jeżeli($D$7=""NIE')"</formula>
    </cfRule>
  </conditionalFormatting>
  <dataValidations count="8">
    <dataValidation type="decimal" showInputMessage="1" showErrorMessage="1" error="Wartość nie może być ujemna" sqref="G27" xr:uid="{1E8DF420-6544-44BC-BBF0-2EDE4DC250A7}">
      <formula1>-1</formula1>
      <formula2>1</formula2>
    </dataValidation>
    <dataValidation type="whole" allowBlank="1" showInputMessage="1" showErrorMessage="1" sqref="G6" xr:uid="{E4726F8D-C242-459B-BE52-93B30584B6FE}">
      <formula1>0</formula1>
      <formula2>1000000</formula2>
    </dataValidation>
    <dataValidation type="whole" allowBlank="1" showInputMessage="1" showErrorMessage="1" error="Wprowadź liczbę miesięcy, w których jeszcze będziesz płacić kredyt. Możliwy okres wynosi od 2 do 360 miesięcy." sqref="G7" xr:uid="{D575484E-9EE0-439B-B9A5-1B06BCBC1DBE}">
      <formula1>12</formula1>
      <formula2>360</formula2>
    </dataValidation>
    <dataValidation type="decimal" showInputMessage="1" showErrorMessage="1" error="Wartość nie może być ujemna" sqref="G28 G16:G17" xr:uid="{105DC2C9-10C1-4213-9E88-CF5D9D906BE1}">
      <formula1>0</formula1>
      <formula2>1</formula2>
    </dataValidation>
    <dataValidation type="whole" allowBlank="1" showInputMessage="1" showErrorMessage="1" sqref="G26" xr:uid="{F20D8195-C8C3-45C9-BFCF-22B649C332F3}">
      <formula1>0</formula1>
      <formula2>84</formula2>
    </dataValidation>
    <dataValidation type="decimal" allowBlank="1" showInputMessage="1" showErrorMessage="1" error="Wprowadź liczbę miesięcy, w których jeszcze będziesz płacić kredyt. Możliwy okres wynosi od 2 do 360 miesięcy." sqref="G8:G15" xr:uid="{8EEAD658-2872-44EC-A609-316F57B4E03D}">
      <formula1>0</formula1>
      <formula2>1</formula2>
    </dataValidation>
    <dataValidation type="custom" showInputMessage="1" showErrorMessage="1" error="Wartość nie może być ujemna" sqref="G29" xr:uid="{AEC4C06D-8393-4444-BC8A-E69EDF9C0AF1}">
      <formula1>G27+G28</formula1>
    </dataValidation>
    <dataValidation type="decimal" allowBlank="1" showInputMessage="1" showErrorMessage="1" sqref="G20" xr:uid="{A510A026-C3B2-421F-954C-AE74B1372FA1}">
      <formula1>0</formula1>
      <formula2>1</formula2>
    </dataValidation>
  </dataValidations>
  <pageMargins left="0.7" right="0.7" top="0.75" bottom="0.75" header="0.3" footer="0.3"/>
  <pageSetup paperSize="9"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148A425-F3E6-4644-92C8-7CA483F969B6}">
          <x14:formula1>
            <xm:f>listy!$H$4:$H$5</xm:f>
          </x14:formula1>
          <xm:sqref>G24</xm:sqref>
        </x14:dataValidation>
        <x14:dataValidation type="list" allowBlank="1" showInputMessage="1" showErrorMessage="1" xr:uid="{AA511E53-DFD5-400D-868B-EC29E610F3FB}">
          <x14:formula1>
            <xm:f>listy!$B$4:$B$5</xm:f>
          </x14:formula1>
          <xm:sqref>G30 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503C1-B1F5-47BA-8263-0ECB4B1955B2}">
  <dimension ref="B7:AF35"/>
  <sheetViews>
    <sheetView topLeftCell="A20" zoomScale="80" zoomScaleNormal="80" workbookViewId="0">
      <selection activeCell="AF33" sqref="AF33"/>
    </sheetView>
  </sheetViews>
  <sheetFormatPr defaultRowHeight="14.5" x14ac:dyDescent="0.35"/>
  <cols>
    <col min="1" max="2" width="8.7265625" style="75"/>
    <col min="3" max="3" width="8.7265625" style="75" customWidth="1"/>
    <col min="4" max="28" width="4" style="75" customWidth="1"/>
    <col min="29" max="29" width="9.6328125" style="75" customWidth="1"/>
    <col min="30" max="16384" width="8.7265625" style="75"/>
  </cols>
  <sheetData>
    <row r="7" spans="3:32" s="85" customFormat="1" ht="85" customHeight="1" x14ac:dyDescent="0.45">
      <c r="D7" s="172" t="s">
        <v>60</v>
      </c>
      <c r="E7" s="172"/>
      <c r="F7" s="172"/>
      <c r="G7" s="172"/>
      <c r="H7" s="172"/>
      <c r="I7" s="172" t="s">
        <v>61</v>
      </c>
      <c r="J7" s="172"/>
      <c r="K7" s="172"/>
      <c r="L7" s="172"/>
      <c r="M7" s="172"/>
      <c r="N7" s="173" t="s">
        <v>62</v>
      </c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F7" s="86"/>
    </row>
    <row r="8" spans="3:32" s="79" customFormat="1" ht="42.5" customHeight="1" x14ac:dyDescent="0.35"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F8" s="80"/>
    </row>
    <row r="9" spans="3:32" ht="15" thickBot="1" x14ac:dyDescent="0.4"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</row>
    <row r="10" spans="3:32" s="77" customFormat="1" ht="56" thickTop="1" x14ac:dyDescent="0.45">
      <c r="C10" s="82" t="s">
        <v>57</v>
      </c>
      <c r="D10" s="81">
        <v>1</v>
      </c>
      <c r="E10" s="81">
        <v>2</v>
      </c>
      <c r="F10" s="81">
        <v>3</v>
      </c>
      <c r="G10" s="81">
        <v>4</v>
      </c>
      <c r="H10" s="81">
        <v>5</v>
      </c>
      <c r="I10" s="81">
        <v>6</v>
      </c>
      <c r="J10" s="81">
        <v>7</v>
      </c>
      <c r="K10" s="81">
        <v>8</v>
      </c>
      <c r="L10" s="81">
        <v>9</v>
      </c>
      <c r="M10" s="81">
        <v>10</v>
      </c>
      <c r="N10" s="81">
        <v>11</v>
      </c>
      <c r="O10" s="81">
        <v>12</v>
      </c>
      <c r="P10" s="81">
        <v>13</v>
      </c>
      <c r="Q10" s="81">
        <v>14</v>
      </c>
      <c r="R10" s="81">
        <v>15</v>
      </c>
      <c r="S10" s="81">
        <v>16</v>
      </c>
      <c r="T10" s="81">
        <v>17</v>
      </c>
      <c r="U10" s="81">
        <v>18</v>
      </c>
      <c r="V10" s="81">
        <v>19</v>
      </c>
      <c r="W10" s="81">
        <v>20</v>
      </c>
      <c r="X10" s="81">
        <v>21</v>
      </c>
      <c r="Y10" s="81">
        <v>22</v>
      </c>
      <c r="Z10" s="81">
        <v>23</v>
      </c>
      <c r="AA10" s="81">
        <v>24</v>
      </c>
      <c r="AB10" s="81">
        <v>25</v>
      </c>
    </row>
    <row r="12" spans="3:32" s="78" customFormat="1" ht="60.5" customHeight="1" x14ac:dyDescent="0.5">
      <c r="D12" s="169" t="s">
        <v>58</v>
      </c>
      <c r="E12" s="170"/>
      <c r="F12" s="170"/>
      <c r="G12" s="170"/>
      <c r="H12" s="170"/>
      <c r="I12" s="170"/>
      <c r="J12" s="170"/>
      <c r="K12" s="170"/>
      <c r="L12" s="170"/>
      <c r="M12" s="170"/>
      <c r="N12" s="171" t="s">
        <v>59</v>
      </c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</row>
    <row r="27" spans="2:28" ht="73.5" customHeight="1" x14ac:dyDescent="0.45">
      <c r="B27" s="85"/>
      <c r="C27" s="85"/>
      <c r="D27" s="166" t="s">
        <v>67</v>
      </c>
      <c r="E27" s="166"/>
      <c r="F27" s="166"/>
      <c r="G27" s="166"/>
      <c r="H27" s="166"/>
    </row>
    <row r="28" spans="2:28" ht="56" customHeight="1" x14ac:dyDescent="0.45">
      <c r="C28" s="99" t="s">
        <v>65</v>
      </c>
      <c r="N28" s="167" t="s">
        <v>68</v>
      </c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</row>
    <row r="29" spans="2:28" ht="28" customHeight="1" x14ac:dyDescent="0.35">
      <c r="C29" s="97"/>
    </row>
    <row r="30" spans="2:28" ht="28" customHeight="1" x14ac:dyDescent="0.35">
      <c r="C30" s="97"/>
    </row>
    <row r="31" spans="2:28" ht="72" customHeight="1" x14ac:dyDescent="0.45">
      <c r="D31" s="98"/>
      <c r="H31" s="165" t="s">
        <v>66</v>
      </c>
      <c r="I31" s="165"/>
      <c r="J31" s="165"/>
      <c r="K31" s="165"/>
      <c r="L31" s="165"/>
      <c r="M31" s="165"/>
    </row>
    <row r="32" spans="2:28" ht="28" customHeight="1" x14ac:dyDescent="0.35">
      <c r="C32" s="97"/>
    </row>
    <row r="33" spans="2:29" ht="28" customHeight="1" thickBot="1" x14ac:dyDescent="0.4">
      <c r="D33" s="98"/>
      <c r="S33" s="76"/>
      <c r="Y33" s="76"/>
      <c r="Z33" s="76"/>
      <c r="AA33" s="76"/>
    </row>
    <row r="34" spans="2:29" s="100" customFormat="1" ht="20" customHeight="1" thickTop="1" x14ac:dyDescent="0.45">
      <c r="D34" s="101">
        <v>1</v>
      </c>
      <c r="E34" s="101">
        <v>2</v>
      </c>
      <c r="F34" s="101">
        <v>3</v>
      </c>
      <c r="G34" s="101">
        <v>4</v>
      </c>
      <c r="H34" s="101">
        <v>5</v>
      </c>
      <c r="I34" s="101">
        <v>6</v>
      </c>
      <c r="J34" s="101">
        <v>7</v>
      </c>
      <c r="K34" s="101">
        <v>8</v>
      </c>
      <c r="L34" s="101">
        <v>9</v>
      </c>
      <c r="M34" s="101">
        <v>10</v>
      </c>
      <c r="N34" s="101">
        <v>11</v>
      </c>
      <c r="O34" s="101">
        <v>12</v>
      </c>
      <c r="P34" s="101">
        <v>13</v>
      </c>
      <c r="Q34" s="101">
        <v>14</v>
      </c>
      <c r="R34" s="101">
        <v>15</v>
      </c>
      <c r="S34" s="102">
        <v>16</v>
      </c>
      <c r="T34" s="101">
        <v>17</v>
      </c>
      <c r="U34" s="101">
        <v>18</v>
      </c>
      <c r="V34" s="101">
        <v>19</v>
      </c>
      <c r="W34" s="101">
        <v>20</v>
      </c>
      <c r="X34" s="101">
        <v>21</v>
      </c>
      <c r="Y34" s="102">
        <v>22</v>
      </c>
      <c r="Z34" s="102">
        <v>23</v>
      </c>
      <c r="AA34" s="102">
        <v>24</v>
      </c>
      <c r="AB34" s="101">
        <v>25</v>
      </c>
      <c r="AC34" s="164" t="s">
        <v>57</v>
      </c>
    </row>
    <row r="35" spans="2:29" ht="21" customHeight="1" x14ac:dyDescent="0.5">
      <c r="B35" s="78"/>
      <c r="C35" s="78"/>
      <c r="D35" s="169" t="s">
        <v>64</v>
      </c>
      <c r="E35" s="170"/>
      <c r="F35" s="170"/>
      <c r="G35" s="170"/>
      <c r="H35" s="170"/>
      <c r="I35" s="170"/>
      <c r="J35" s="170"/>
      <c r="K35" s="170"/>
      <c r="L35" s="170"/>
      <c r="M35" s="170"/>
      <c r="N35" s="171" t="s">
        <v>59</v>
      </c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64"/>
    </row>
  </sheetData>
  <mergeCells count="11">
    <mergeCell ref="D7:H7"/>
    <mergeCell ref="I7:M7"/>
    <mergeCell ref="N7:AB7"/>
    <mergeCell ref="D12:M12"/>
    <mergeCell ref="N12:AB12"/>
    <mergeCell ref="AC34:AC35"/>
    <mergeCell ref="H31:M31"/>
    <mergeCell ref="D27:H27"/>
    <mergeCell ref="N28:AB28"/>
    <mergeCell ref="D35:M35"/>
    <mergeCell ref="N35:AB3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82541-4FE8-46CE-9F91-E63E0360D2DB}">
  <dimension ref="B4:K25"/>
  <sheetViews>
    <sheetView topLeftCell="A4" workbookViewId="0">
      <selection activeCell="M35" sqref="M35"/>
    </sheetView>
  </sheetViews>
  <sheetFormatPr defaultColWidth="8.81640625" defaultRowHeight="14.5" x14ac:dyDescent="0.35"/>
  <cols>
    <col min="7" max="7" width="13.81640625" customWidth="1"/>
  </cols>
  <sheetData>
    <row r="4" spans="2:11" x14ac:dyDescent="0.35">
      <c r="B4" t="s">
        <v>7</v>
      </c>
      <c r="H4" t="s">
        <v>10</v>
      </c>
    </row>
    <row r="5" spans="2:11" x14ac:dyDescent="0.35">
      <c r="B5" t="s">
        <v>8</v>
      </c>
      <c r="H5" t="s">
        <v>9</v>
      </c>
    </row>
    <row r="7" spans="2:11" x14ac:dyDescent="0.35">
      <c r="K7" t="s">
        <v>20</v>
      </c>
    </row>
    <row r="8" spans="2:11" x14ac:dyDescent="0.35">
      <c r="G8" t="s">
        <v>13</v>
      </c>
      <c r="K8" t="s">
        <v>18</v>
      </c>
    </row>
    <row r="9" spans="2:11" x14ac:dyDescent="0.35">
      <c r="G9" t="s">
        <v>14</v>
      </c>
    </row>
    <row r="14" spans="2:11" x14ac:dyDescent="0.35">
      <c r="G14" t="s">
        <v>15</v>
      </c>
    </row>
    <row r="15" spans="2:11" x14ac:dyDescent="0.35">
      <c r="G15" t="s">
        <v>13</v>
      </c>
    </row>
    <row r="20" spans="5:8" ht="16.5" x14ac:dyDescent="0.45">
      <c r="E20" s="2"/>
      <c r="F20" s="2"/>
      <c r="G20" s="2"/>
      <c r="H20" s="2"/>
    </row>
    <row r="21" spans="5:8" ht="16.5" x14ac:dyDescent="0.45">
      <c r="E21" s="2"/>
      <c r="F21" s="28"/>
      <c r="G21" s="28"/>
      <c r="H21" s="2"/>
    </row>
    <row r="22" spans="5:8" ht="16.5" x14ac:dyDescent="0.45">
      <c r="E22" s="2"/>
      <c r="F22" s="28"/>
      <c r="G22" s="28"/>
      <c r="H22" s="2"/>
    </row>
    <row r="23" spans="5:8" ht="16.5" x14ac:dyDescent="0.45">
      <c r="E23" s="2"/>
      <c r="F23" s="28"/>
      <c r="G23" s="28"/>
      <c r="H23" s="2"/>
    </row>
    <row r="24" spans="5:8" ht="16.5" x14ac:dyDescent="0.45">
      <c r="E24" s="2"/>
      <c r="F24" s="28"/>
      <c r="G24" s="28"/>
      <c r="H24" s="2"/>
    </row>
    <row r="25" spans="5:8" ht="16.5" x14ac:dyDescent="0.45">
      <c r="E25" s="2"/>
      <c r="F25" s="28"/>
      <c r="G25" s="28"/>
      <c r="H25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I C A A B Q S w M E F A A A C A g A D V z v V G V H w Y q m A A A A 9 w A A A B I A A A B D b 2 5 m a W c v U G F j a 2 F n Z S 5 4 b W y F j 9 E K g j A Y h V 9 F d u 8 2 N S z k d 1 5 0 q y A E 0 e 2 Y S 0 c 6 x c 3 m u 3 X R I / U K C W V 1 1 + U 5 f A e + 8 7 j d I Z u 7 1 r v K 0 a h e p y j A F H l S i 7 5 S u k 7 R Z M / + D m U M S i 4 u v J b e A m u T z E a l q L F 2 S A h x z m E X 4 X 6 s S U h p Q E 5 F f h C N 7 L i v t L F c C 4 k + q + r / C j E 4 v m R Y i A O 6 x X E c U b w B s r Z Q K P 0 l w k U Y U y A / J e y n 1 k 6 j Z E P r l z m Q N Q J 5 n 2 B P U E s D B B Q A A A g I A A 1 c 7 1 Q o i k e 4 D g A A A B E A A A A T A A A A R m 9 y b X V s Y X M v U 2 V j d G l v b j E u b S t O T S 7 J z M 9 T C I b Q h t Y A U E s D B B Q A A A g I A A 1 c 7 1 Q P y u m r p A A A A O k A A A A T A A A A W 0 N v b n R l b n R f V H l w Z X N d L n h t b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B A h Q D F A A A C A g A D V z v V G V H w Y q m A A A A 9 w A A A B I A A A A A A A A A A A A A A A A A A A A A A E N v b m Z p Z y 9 Q Y W N r Y W d l L n h t b F B L A Q I U A x Q A A A g I A A 1 c 7 1 Q o i k e 4 D g A A A B E A A A A T A A A A A A A A A A A A A A A A A N Y A A A B G b 3 J t d W x h c y 9 T Z W N 0 a W 9 u M S 5 t U E s B A h Q D F A A A C A g A D V z v V A / K 6 a u k A A A A 6 Q A A A B M A A A A A A A A A A A A A A A A A F Q E A A F t D b 2 5 0 Z W 5 0 X 1 R 5 c G V z X S 5 4 b W x Q S w U G A A A A A A M A A w D C A A A A 6 g E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+ w I A A D C C A v c G C S q G S I b 3 D Q E H A 6 C C A u g w g g L k A g E A M Y I C X z C C A l s C A Q A w Q z A 3 M T U w M w Y D V Q Q D E y x N a W N y b 3 N v Z n Q u T 2 Z m a W N l L k V 4 Y 2 V s L l B y b 3 R l Y 3 R l Z E R h d G F T Z X J 2 a W N l c w I I I b Y W l F 9 e D q k w D Q Y J K o Z I h v c N A Q E B B Q A E g g I A U c S 3 5 X / 7 m o L R 9 D f H 7 w i g n t 7 V m e f 4 Q d + A 7 N w s 4 g A u z u s K k V F P N b 2 o b x G L t z y y k e T H A c J f P c 2 4 + i J O + 4 E V 2 0 V U F r Q I n r t w L 5 N p O n X 5 D 1 w N u o D H O c c J 6 O 2 m / i Q 9 N Q t j n t n T 0 Y 5 S h 2 L J E / a c 1 t e 8 K G 6 3 + e 4 H K A y 9 E H d t z n u n s w I r u G N e Y e Y p l 4 D 5 e M M 8 k g f L P F / Y l 8 o 1 O K M x E p T 4 1 x c 9 i E J X O 3 Q q F p v j 9 o n W W j O N p O E i b 9 F k H e Z B e i r p s 3 7 O F e S p q D y Q R o q e K w m Y J x q 1 M e t K D R R q 3 6 2 W U M 3 F 3 r 9 w p r z u a q 9 o P c t U M J A G 3 p E 3 Z E a i N b D t 1 G n Y 4 i T f W S r k + 4 c U 6 a a M H b 5 x H D R G O B R o R w H I 6 n V x t s h 9 u x y i R m G X Q Z d d 6 k 0 m Y b K j W s k o I d x y p q y p W Y t p q D u 0 U J W l 7 U S O H r I n o h 0 G 8 t O H B u 0 U d t i 2 I 3 m a 3 c a 8 / G b w U s Q d M D O O F x l 4 I V F S K 4 W B l S s u Q 0 N r Y x K z b X q 6 j n K P S 2 R r N B i h 3 p m x / 4 j Z 0 V + P u Y l m X Z u D A B T N y / 2 u i i x r F s s 2 m N n 5 q G v / 2 S 6 0 L a j X b b h 3 I 9 q p W M u c X 0 G g L k j 3 I G z M q z l n 2 X t F O M N P O 5 U k f + I J J 0 m M H U 2 z / Z i L g J f 2 7 2 d M z l I w c d p s L t 4 G m e X H m t n W E X 5 V 3 9 l 7 w z U i M G 7 F Y X 5 k T o 8 v T y 1 Z 6 Z V L 4 n 4 / x p 7 D g j N 6 b O J r A W s j 3 i y n e l c w f A Y J K o Z I h v c N A Q c B M B 0 G C W C G S A F l A w Q B K g Q Q a A w g s a b c P L 4 B i s Q e A T C T g o B Q 0 r 6 k D 6 Z y l v x N j T G z M j U B L q c t y g o 1 n 5 H 8 G l j 2 K Y R 7 f B S U y Y h t A M A f q w i s p y U b j A g r r u W N U l s n Q A M Q E r N C e 7 g J y W r W D 9 q 2 0 M P J k 4 m r Z R 5 K H 1 s = < / D a t a M a s h u p > 
</file>

<file path=customXml/itemProps1.xml><?xml version="1.0" encoding="utf-8"?>
<ds:datastoreItem xmlns:ds="http://schemas.openxmlformats.org/officeDocument/2006/customXml" ds:itemID="{9B69B891-8686-489F-A04D-AFF210BB858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BEZPIECZNY KREDYT</vt:lpstr>
      <vt:lpstr>Grafika</vt:lpstr>
      <vt:lpstr>listy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Iwuc</dc:creator>
  <cp:lastModifiedBy>Katarzyna Iwuc</cp:lastModifiedBy>
  <dcterms:created xsi:type="dcterms:W3CDTF">2015-06-05T18:19:34Z</dcterms:created>
  <dcterms:modified xsi:type="dcterms:W3CDTF">2023-07-05T12:34:15Z</dcterms:modified>
</cp:coreProperties>
</file>