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\Downloads\"/>
    </mc:Choice>
  </mc:AlternateContent>
  <xr:revisionPtr revIDLastSave="0" documentId="13_ncr:1_{41236F90-A64B-4F17-A524-C428817C26C5}" xr6:coauthVersionLast="47" xr6:coauthVersionMax="47" xr10:uidLastSave="{00000000-0000-0000-0000-000000000000}"/>
  <bookViews>
    <workbookView xWindow="-120" yWindow="-120" windowWidth="29040" windowHeight="15720" xr2:uid="{68AD7F6C-B132-4733-BBD6-41E4E909936A}"/>
  </bookViews>
  <sheets>
    <sheet name="Porównanie wynikó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B5" i="1"/>
  <c r="C5" i="1"/>
  <c r="D5" i="1"/>
  <c r="E5" i="1"/>
  <c r="F5" i="1"/>
  <c r="C8" i="1"/>
  <c r="D8" i="1"/>
  <c r="E8" i="1"/>
  <c r="F8" i="1"/>
  <c r="B9" i="1"/>
  <c r="C9" i="1"/>
  <c r="D9" i="1"/>
  <c r="E9" i="1"/>
  <c r="F9" i="1"/>
  <c r="D10" i="1"/>
  <c r="E10" i="1"/>
  <c r="F10" i="1"/>
  <c r="C12" i="1"/>
  <c r="D12" i="1"/>
  <c r="E12" i="1"/>
  <c r="F12" i="1"/>
  <c r="B13" i="1"/>
  <c r="C13" i="1"/>
  <c r="D13" i="1"/>
  <c r="E13" i="1"/>
  <c r="F13" i="1"/>
  <c r="D14" i="1"/>
  <c r="E14" i="1"/>
  <c r="F14" i="1"/>
  <c r="C16" i="1"/>
  <c r="D16" i="1"/>
  <c r="E16" i="1"/>
  <c r="F16" i="1"/>
  <c r="B17" i="1"/>
  <c r="C17" i="1"/>
  <c r="D17" i="1"/>
  <c r="E17" i="1"/>
  <c r="F17" i="1"/>
  <c r="C20" i="1"/>
  <c r="D20" i="1"/>
  <c r="E20" i="1"/>
  <c r="F20" i="1"/>
  <c r="B21" i="1"/>
  <c r="C21" i="1"/>
  <c r="D21" i="1"/>
  <c r="E21" i="1"/>
  <c r="F21" i="1"/>
  <c r="D24" i="1"/>
  <c r="E24" i="1"/>
  <c r="F24" i="1"/>
  <c r="B25" i="1"/>
  <c r="C25" i="1"/>
  <c r="D25" i="1"/>
  <c r="E25" i="1"/>
  <c r="F25" i="1"/>
  <c r="B26" i="1"/>
  <c r="H47" i="1"/>
  <c r="H48" i="1"/>
  <c r="H49" i="1"/>
  <c r="H50" i="1"/>
  <c r="H51" i="1"/>
  <c r="H52" i="1"/>
  <c r="J52" i="1" s="1"/>
  <c r="C18" i="1" s="1"/>
  <c r="H53" i="1"/>
  <c r="H54" i="1"/>
  <c r="H55" i="1"/>
  <c r="C26" i="1" s="1"/>
  <c r="B61" i="1"/>
  <c r="I47" i="1" s="1"/>
  <c r="B6" i="1" s="1"/>
  <c r="C61" i="1"/>
  <c r="J47" i="1" s="1"/>
  <c r="C6" i="1" s="1"/>
  <c r="D61" i="1"/>
  <c r="D76" i="1" s="1"/>
  <c r="E61" i="1"/>
  <c r="E77" i="1" s="1"/>
  <c r="E4" i="1" s="1"/>
  <c r="B62" i="1"/>
  <c r="B75" i="1" s="1"/>
  <c r="C62" i="1"/>
  <c r="C75" i="1" s="1"/>
  <c r="D62" i="1"/>
  <c r="D75" i="1" s="1"/>
  <c r="E62" i="1"/>
  <c r="E75" i="1" s="1"/>
  <c r="C76" i="1"/>
  <c r="D77" i="1"/>
  <c r="D4" i="1" s="1"/>
  <c r="I50" i="1" l="1"/>
  <c r="B14" i="1" s="1"/>
  <c r="E76" i="1"/>
  <c r="J50" i="1"/>
  <c r="C14" i="1" s="1"/>
  <c r="B76" i="1"/>
  <c r="C79" i="1"/>
  <c r="C24" i="1" s="1"/>
  <c r="B79" i="1"/>
  <c r="B24" i="1" s="1"/>
  <c r="I54" i="1"/>
  <c r="J48" i="1"/>
  <c r="J54" i="1"/>
  <c r="B83" i="1"/>
  <c r="B20" i="1" s="1"/>
  <c r="C77" i="1"/>
  <c r="C4" i="1" s="1"/>
  <c r="J53" i="1"/>
  <c r="C22" i="1" s="1"/>
  <c r="J49" i="1"/>
  <c r="C10" i="1" s="1"/>
  <c r="B82" i="1"/>
  <c r="B16" i="1" s="1"/>
  <c r="B77" i="1"/>
  <c r="B4" i="1" s="1"/>
  <c r="I53" i="1"/>
  <c r="B22" i="1" s="1"/>
  <c r="I49" i="1"/>
  <c r="B10" i="1" s="1"/>
  <c r="B81" i="1"/>
  <c r="B12" i="1" s="1"/>
  <c r="B80" i="1"/>
  <c r="B8" i="1" s="1"/>
  <c r="I52" i="1"/>
  <c r="B18" i="1" s="1"/>
  <c r="I48" i="1"/>
  <c r="E78" i="1"/>
  <c r="J55" i="1"/>
  <c r="J51" i="1"/>
  <c r="D78" i="1"/>
  <c r="I55" i="1"/>
  <c r="I51" i="1"/>
  <c r="C78" i="1"/>
  <c r="B78" i="1"/>
</calcChain>
</file>

<file path=xl/sharedStrings.xml><?xml version="1.0" encoding="utf-8"?>
<sst xmlns="http://schemas.openxmlformats.org/spreadsheetml/2006/main" count="145" uniqueCount="74">
  <si>
    <t>-</t>
  </si>
  <si>
    <t>LifeStrategy® 80% Equity UCITS ETF (EUR) Accumulating (V80A)</t>
  </si>
  <si>
    <t>LifeStrategy® 60% Equity UCITS ETF (EUR) Accumulating (V60A)</t>
  </si>
  <si>
    <t>LifeStrategy® 40% Equity UCITS ETF (EUR) Accumulating (V40A)</t>
  </si>
  <si>
    <t>LifeStrategy® 20% Equity UCITS ETF (EUR) Accumulating (V20A)</t>
  </si>
  <si>
    <t>VANGUARD FTSE ALL-WORLD UCITS ETF USD Accumulating (VWRA LN ETF)</t>
  </si>
  <si>
    <t>iShares Core Global Aggregate Bond UCITS ETF Acc USD-hedged (AGGU)</t>
  </si>
  <si>
    <t>iShares Core Global Aggregate Bond UCITS ETF Acc EUR-hedged (EUNA)</t>
  </si>
  <si>
    <t>iShares Core Global Aggregate Bond UCITS ETF Dist USD-unhedged (EUNU) EUR</t>
  </si>
  <si>
    <t>iShares Core Global Aggregate Bond UCITS ETF Dist USD-unhedged (AGGG)</t>
  </si>
  <si>
    <t>Wynik w PLN</t>
  </si>
  <si>
    <t>Wyniki w walucie notowania</t>
  </si>
  <si>
    <t>Zmiana kursu USD</t>
  </si>
  <si>
    <t>Zmiana kursu EUR</t>
  </si>
  <si>
    <t>średni kurs NBP USD/PLN na koniec roku</t>
  </si>
  <si>
    <t>średni kurs NBP EUR/PLN na koniec roku</t>
  </si>
  <si>
    <t>ETFY - surowe dane</t>
  </si>
  <si>
    <t>100% akcji</t>
  </si>
  <si>
    <t>90% akcji</t>
  </si>
  <si>
    <t>75% akcji</t>
  </si>
  <si>
    <t>65% akcji</t>
  </si>
  <si>
    <t>50% akcji</t>
  </si>
  <si>
    <t>35% akcji</t>
  </si>
  <si>
    <t>25 % akcji</t>
  </si>
  <si>
    <t>10% akcji</t>
  </si>
  <si>
    <t>0% akcji</t>
  </si>
  <si>
    <t>2020 w PLN</t>
  </si>
  <si>
    <t>2021 w PLN</t>
  </si>
  <si>
    <t>24M</t>
  </si>
  <si>
    <t>12M</t>
  </si>
  <si>
    <t>6M</t>
  </si>
  <si>
    <t>3M</t>
  </si>
  <si>
    <t>1M</t>
  </si>
  <si>
    <t>wyniki w EUR 31.12.2021</t>
  </si>
  <si>
    <t>AION - surowe dane</t>
  </si>
  <si>
    <t>Skarbonka</t>
  </si>
  <si>
    <t>0 na 100</t>
  </si>
  <si>
    <t>10 na 90</t>
  </si>
  <si>
    <t>20 na 80</t>
  </si>
  <si>
    <t>30 na 70</t>
  </si>
  <si>
    <t>40 na 60</t>
  </si>
  <si>
    <t>50 na 50</t>
  </si>
  <si>
    <t>60 na 40</t>
  </si>
  <si>
    <t>70 na 30</t>
  </si>
  <si>
    <t>80 na 20</t>
  </si>
  <si>
    <t>90 na 10</t>
  </si>
  <si>
    <t>100 na 0</t>
  </si>
  <si>
    <t>20Y</t>
  </si>
  <si>
    <t>15Y</t>
  </si>
  <si>
    <t>10Y</t>
  </si>
  <si>
    <t>5Y</t>
  </si>
  <si>
    <t>3Y</t>
  </si>
  <si>
    <t>1Y</t>
  </si>
  <si>
    <t>wynik w PLN p.a. na 31.12.2021</t>
  </si>
  <si>
    <t>FINAX - surowe dane</t>
  </si>
  <si>
    <t>Źródło: Obliczenia własne na podstawie danych od FINAX, AION, Vanguard i Blackrock</t>
  </si>
  <si>
    <t>AION Globalne Inwestycje 100% akcji</t>
  </si>
  <si>
    <t>FINAX Inteligentnego Inwestowania 100/0</t>
  </si>
  <si>
    <t>AION Globalne Inwestycje 75% akcji</t>
  </si>
  <si>
    <t>FINAX Inteligentnego Inwestowania 80/20</t>
  </si>
  <si>
    <t>Vanguard Lifestrategy 80/20</t>
  </si>
  <si>
    <t>AION Globalne Inwestycje 65% akcji</t>
  </si>
  <si>
    <t>FINAX Inteligentnego Inwestowania 60/40</t>
  </si>
  <si>
    <t>Vanguard Lifestrategy 60/40</t>
  </si>
  <si>
    <t>AION Globalne Inwestycje 35% akcji</t>
  </si>
  <si>
    <t>FINAX Inteligentnego Inwestowania 40/60</t>
  </si>
  <si>
    <t>Vanguard Lifestrategy 40/60</t>
  </si>
  <si>
    <t>AION Globalne Inwestycje 25% akcji</t>
  </si>
  <si>
    <t>FINAX Inteligentnego Inwestowania 20/80</t>
  </si>
  <si>
    <t>Vanguard Lifestrategy 20/80</t>
  </si>
  <si>
    <t>AION Globalne Inwestycje 0% akcji</t>
  </si>
  <si>
    <t>FINAX Inteligentnego Inwestowania 0/100</t>
  </si>
  <si>
    <r>
      <rPr>
        <b/>
        <sz val="11"/>
        <color theme="1"/>
        <rFont val="OPEN SANS"/>
        <family val="2"/>
        <charset val="238"/>
      </rPr>
      <t>Pogrubienie</t>
    </r>
    <r>
      <rPr>
        <sz val="11"/>
        <color theme="1"/>
        <rFont val="OPEN SANS"/>
        <family val="2"/>
        <charset val="238"/>
      </rPr>
      <t xml:space="preserve"> oznacza faktyczny wynik instrumentu. 
Zwykła czcionka - wynik uzyskany z modelowania, za okres gdy podmiot działał już w PL. 
</t>
    </r>
    <r>
      <rPr>
        <i/>
        <sz val="11"/>
        <color theme="2" tint="-0.749992370372631"/>
        <rFont val="OPEN SANS"/>
        <family val="2"/>
        <charset val="238"/>
      </rPr>
      <t>Szara czcionka kursywą</t>
    </r>
    <r>
      <rPr>
        <sz val="11"/>
        <color theme="1"/>
        <rFont val="OPEN SANS"/>
        <family val="2"/>
        <charset val="238"/>
      </rPr>
      <t xml:space="preserve"> - modelowane wyniki sprzed rozpoczęcia przez podmiot działalności w PL.</t>
    </r>
  </si>
  <si>
    <t>Wyniki wybranych strategii o zblizonym poziomie ryzyka,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</si>
</sst>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  <charset val="238"/>
    </font>
    <font>
      <sz val="11"/>
      <color rgb="FFFF0000"/>
      <name val="Open Sans"/>
      <family val="2"/>
      <charset val="238"/>
    </font>
    <font>
      <b/>
      <sz val="11"/>
      <color theme="1"/>
      <name val="OPEN SANS"/>
      <family val="2"/>
      <charset val="238"/>
    </font>
    <font>
      <b/>
      <sz val="11"/>
      <color theme="0"/>
      <name val="OPEN SANS"/>
      <family val="2"/>
      <charset val="238"/>
    </font>
    <font>
      <b/>
      <i/>
      <sz val="11"/>
      <color theme="1"/>
      <name val="Open Sans"/>
      <family val="2"/>
      <charset val="238"/>
    </font>
    <font>
      <sz val="14"/>
      <color theme="0"/>
      <name val="Open Sans"/>
      <family val="2"/>
      <charset val="238"/>
    </font>
    <font>
      <i/>
      <sz val="11"/>
      <color theme="0" tint="-0.499984740745262"/>
      <name val="Open Sans"/>
      <family val="2"/>
      <charset val="238"/>
    </font>
    <font>
      <sz val="11"/>
      <color theme="0" tint="-0.499984740745262"/>
      <name val="Open Sans"/>
      <family val="2"/>
      <charset val="238"/>
    </font>
    <font>
      <b/>
      <sz val="14"/>
      <color theme="1"/>
      <name val="OPEN SANS"/>
      <family val="2"/>
      <charset val="238"/>
    </font>
    <font>
      <i/>
      <sz val="11"/>
      <color theme="2" tint="-0.749992370372631"/>
      <name val="OPEN SANS"/>
      <family val="2"/>
      <charset val="238"/>
    </font>
    <font>
      <b/>
      <sz val="14"/>
      <color theme="0"/>
      <name val="OPEN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5BB"/>
        <bgColor indexed="64"/>
      </patternFill>
    </fill>
    <fill>
      <patternFill patternType="solid">
        <fgColor rgb="FFED6862"/>
        <bgColor indexed="64"/>
      </patternFill>
    </fill>
    <fill>
      <patternFill patternType="solid">
        <fgColor rgb="FF0244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78787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10" fontId="2" fillId="3" borderId="1" xfId="0" applyNumberFormat="1" applyFont="1" applyFill="1" applyBorder="1"/>
    <xf numFmtId="0" fontId="2" fillId="3" borderId="1" xfId="0" applyFont="1" applyFill="1" applyBorder="1"/>
    <xf numFmtId="10" fontId="3" fillId="3" borderId="1" xfId="0" applyNumberFormat="1" applyFont="1" applyFill="1" applyBorder="1"/>
    <xf numFmtId="10" fontId="2" fillId="3" borderId="1" xfId="1" applyNumberFormat="1" applyFont="1" applyFill="1" applyBorder="1"/>
    <xf numFmtId="0" fontId="3" fillId="3" borderId="1" xfId="0" applyFont="1" applyFill="1" applyBorder="1"/>
    <xf numFmtId="0" fontId="2" fillId="0" borderId="0" xfId="0" applyFont="1"/>
    <xf numFmtId="10" fontId="2" fillId="0" borderId="1" xfId="0" applyNumberFormat="1" applyFont="1" applyBorder="1"/>
    <xf numFmtId="0" fontId="2" fillId="0" borderId="1" xfId="0" applyFont="1" applyBorder="1"/>
    <xf numFmtId="10" fontId="2" fillId="2" borderId="0" xfId="0" applyNumberFormat="1" applyFont="1" applyFill="1"/>
    <xf numFmtId="0" fontId="3" fillId="0" borderId="1" xfId="0" applyFont="1" applyBorder="1"/>
    <xf numFmtId="10" fontId="3" fillId="0" borderId="1" xfId="0" applyNumberFormat="1" applyFont="1" applyBorder="1"/>
    <xf numFmtId="0" fontId="2" fillId="0" borderId="1" xfId="0" applyNumberFormat="1" applyFont="1" applyBorder="1" applyAlignment="1">
      <alignment horizontal="left"/>
    </xf>
    <xf numFmtId="10" fontId="2" fillId="0" borderId="1" xfId="1" applyNumberFormat="1" applyFont="1" applyBorder="1"/>
    <xf numFmtId="0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4" borderId="1" xfId="0" applyNumberFormat="1" applyFont="1" applyFill="1" applyBorder="1"/>
    <xf numFmtId="0" fontId="4" fillId="4" borderId="1" xfId="0" applyFont="1" applyFill="1" applyBorder="1"/>
    <xf numFmtId="0" fontId="2" fillId="2" borderId="0" xfId="0" applyNumberFormat="1" applyFont="1" applyFill="1"/>
    <xf numFmtId="0" fontId="2" fillId="2" borderId="0" xfId="0" applyNumberFormat="1" applyFont="1" applyFill="1" applyBorder="1"/>
    <xf numFmtId="10" fontId="2" fillId="2" borderId="0" xfId="1" applyNumberFormat="1" applyFont="1" applyFill="1" applyBorder="1"/>
    <xf numFmtId="0" fontId="2" fillId="2" borderId="0" xfId="0" applyFont="1" applyFill="1" applyBorder="1"/>
    <xf numFmtId="10" fontId="2" fillId="2" borderId="0" xfId="0" applyNumberFormat="1" applyFont="1" applyFill="1" applyBorder="1"/>
    <xf numFmtId="0" fontId="2" fillId="2" borderId="0" xfId="0" applyNumberFormat="1" applyFont="1" applyFill="1" applyBorder="1" applyAlignment="1">
      <alignment horizontal="right"/>
    </xf>
    <xf numFmtId="10" fontId="2" fillId="2" borderId="1" xfId="1" applyNumberFormat="1" applyFont="1" applyFill="1" applyBorder="1"/>
    <xf numFmtId="10" fontId="2" fillId="2" borderId="1" xfId="0" applyNumberFormat="1" applyFont="1" applyFill="1" applyBorder="1"/>
    <xf numFmtId="0" fontId="4" fillId="2" borderId="0" xfId="0" applyFont="1" applyFill="1" applyAlignment="1">
      <alignment wrapText="1"/>
    </xf>
    <xf numFmtId="0" fontId="4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right" wrapText="1"/>
    </xf>
    <xf numFmtId="0" fontId="4" fillId="5" borderId="1" xfId="0" applyFont="1" applyFill="1" applyBorder="1"/>
    <xf numFmtId="10" fontId="2" fillId="2" borderId="0" xfId="0" applyNumberFormat="1" applyFont="1" applyFill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5" fillId="2" borderId="0" xfId="0" applyFont="1" applyFill="1"/>
    <xf numFmtId="0" fontId="5" fillId="6" borderId="1" xfId="0" applyFont="1" applyFill="1" applyBorder="1"/>
    <xf numFmtId="0" fontId="5" fillId="6" borderId="1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2" xfId="0" applyFont="1" applyFill="1" applyBorder="1"/>
    <xf numFmtId="0" fontId="7" fillId="2" borderId="0" xfId="0" applyFont="1" applyFill="1"/>
    <xf numFmtId="10" fontId="2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9" fontId="2" fillId="2" borderId="0" xfId="0" applyNumberFormat="1" applyFont="1" applyFill="1"/>
    <xf numFmtId="0" fontId="2" fillId="7" borderId="1" xfId="0" applyFont="1" applyFill="1" applyBorder="1"/>
    <xf numFmtId="0" fontId="2" fillId="7" borderId="1" xfId="0" applyFont="1" applyFill="1" applyBorder="1" applyAlignment="1">
      <alignment wrapText="1"/>
    </xf>
    <xf numFmtId="10" fontId="8" fillId="0" borderId="1" xfId="0" applyNumberFormat="1" applyFont="1" applyBorder="1"/>
    <xf numFmtId="10" fontId="4" fillId="0" borderId="1" xfId="0" applyNumberFormat="1" applyFont="1" applyBorder="1"/>
    <xf numFmtId="10" fontId="9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2" fillId="8" borderId="1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EECDE-8874-41B1-BA67-CC764A4F0772}">
  <sheetPr>
    <tabColor theme="1"/>
  </sheetPr>
  <dimension ref="A1:O83"/>
  <sheetViews>
    <sheetView tabSelected="1" zoomScale="115" zoomScaleNormal="115" workbookViewId="0">
      <selection activeCell="C67" sqref="C67"/>
    </sheetView>
  </sheetViews>
  <sheetFormatPr defaultColWidth="8.7109375" defaultRowHeight="16.5" x14ac:dyDescent="0.3"/>
  <cols>
    <col min="1" max="1" width="41.85546875" style="1" customWidth="1"/>
    <col min="2" max="4" width="10.85546875" style="1" bestFit="1" customWidth="1"/>
    <col min="5" max="5" width="8.7109375" style="1"/>
    <col min="6" max="6" width="10.85546875" style="1" bestFit="1" customWidth="1"/>
    <col min="7" max="7" width="8.7109375" style="1"/>
    <col min="8" max="8" width="10.85546875" style="1" bestFit="1" customWidth="1"/>
    <col min="9" max="16384" width="8.7109375" style="1"/>
  </cols>
  <sheetData>
    <row r="1" spans="1:9" ht="21" x14ac:dyDescent="0.4">
      <c r="A1" s="55" t="s">
        <v>73</v>
      </c>
      <c r="B1" s="55"/>
      <c r="C1" s="55"/>
      <c r="D1" s="55"/>
      <c r="E1" s="55"/>
      <c r="F1" s="55"/>
    </row>
    <row r="2" spans="1:9" ht="63.95" customHeight="1" x14ac:dyDescent="0.3">
      <c r="A2" s="54" t="s">
        <v>72</v>
      </c>
      <c r="B2" s="54"/>
      <c r="C2" s="54"/>
      <c r="D2" s="54"/>
      <c r="E2" s="54"/>
      <c r="F2" s="54"/>
    </row>
    <row r="3" spans="1:9" ht="27.6" customHeight="1" x14ac:dyDescent="0.3">
      <c r="A3" s="9"/>
      <c r="B3" s="53">
        <v>2021</v>
      </c>
      <c r="C3" s="53">
        <v>2020</v>
      </c>
      <c r="D3" s="53">
        <v>2019</v>
      </c>
      <c r="E3" s="53">
        <v>2018</v>
      </c>
      <c r="F3" s="53">
        <v>2017</v>
      </c>
      <c r="I3" s="46"/>
    </row>
    <row r="4" spans="1:9" ht="33" x14ac:dyDescent="0.3">
      <c r="A4" s="45" t="s">
        <v>7</v>
      </c>
      <c r="B4" s="44">
        <f>B77</f>
        <v>-2.8552661003727109E-2</v>
      </c>
      <c r="C4" s="44">
        <f>C77</f>
        <v>0.12571427497945264</v>
      </c>
      <c r="D4" s="44">
        <f>D77</f>
        <v>3.9371104651162891E-2</v>
      </c>
      <c r="E4" s="44">
        <f>E77</f>
        <v>1.9508978877460503E-2</v>
      </c>
      <c r="F4" s="42" t="str">
        <f>F77</f>
        <v>-</v>
      </c>
      <c r="I4" s="46"/>
    </row>
    <row r="5" spans="1:9" ht="33" x14ac:dyDescent="0.3">
      <c r="A5" s="45" t="s">
        <v>71</v>
      </c>
      <c r="B5" s="42">
        <f>K42</f>
        <v>-2.9987872454408815E-2</v>
      </c>
      <c r="C5" s="42">
        <f>L42</f>
        <v>9.7055108384015654E-2</v>
      </c>
      <c r="D5" s="43">
        <f>M42</f>
        <v>3.3585475323835379E-2</v>
      </c>
      <c r="E5" s="43">
        <f>N42</f>
        <v>3.3433744224253825E-3</v>
      </c>
      <c r="F5" s="43">
        <f>O42</f>
        <v>-5.5285935664052377E-2</v>
      </c>
      <c r="I5" s="46"/>
    </row>
    <row r="6" spans="1:9" x14ac:dyDescent="0.3">
      <c r="A6" s="45" t="s">
        <v>70</v>
      </c>
      <c r="B6" s="42">
        <f>I47</f>
        <v>-1.8287033024182997E-2</v>
      </c>
      <c r="C6" s="43">
        <f>J47</f>
        <v>0.13207546090261979</v>
      </c>
      <c r="D6" s="52" t="s">
        <v>0</v>
      </c>
      <c r="E6" s="52" t="s">
        <v>0</v>
      </c>
      <c r="F6" s="52" t="s">
        <v>0</v>
      </c>
      <c r="I6" s="46"/>
    </row>
    <row r="7" spans="1:9" ht="5.0999999999999996" customHeight="1" x14ac:dyDescent="0.3">
      <c r="A7" s="48"/>
      <c r="B7" s="47"/>
      <c r="C7" s="47"/>
      <c r="D7" s="47"/>
      <c r="E7" s="47"/>
      <c r="F7" s="47"/>
      <c r="I7" s="46"/>
    </row>
    <row r="8" spans="1:9" x14ac:dyDescent="0.3">
      <c r="A8" s="45" t="s">
        <v>69</v>
      </c>
      <c r="B8" s="50">
        <f>B80</f>
        <v>2.1479817110167332E-2</v>
      </c>
      <c r="C8" s="8" t="str">
        <f>C80</f>
        <v>-</v>
      </c>
      <c r="D8" s="8" t="str">
        <f>D80</f>
        <v>-</v>
      </c>
      <c r="E8" s="8" t="str">
        <f>E80</f>
        <v>-</v>
      </c>
      <c r="F8" s="8" t="str">
        <f>F80</f>
        <v>-</v>
      </c>
      <c r="I8" s="46"/>
    </row>
    <row r="9" spans="1:9" ht="33" x14ac:dyDescent="0.3">
      <c r="A9" s="45" t="s">
        <v>68</v>
      </c>
      <c r="B9" s="8">
        <f>K40</f>
        <v>2.926758602026025E-2</v>
      </c>
      <c r="C9" s="8">
        <f>L40</f>
        <v>9.9025613345879115E-2</v>
      </c>
      <c r="D9" s="49">
        <f>M40</f>
        <v>8.5257346414481683E-2</v>
      </c>
      <c r="E9" s="49">
        <f>N40</f>
        <v>-1.1053538797028972E-2</v>
      </c>
      <c r="F9" s="49">
        <f>O40</f>
        <v>-3.2814374335196739E-2</v>
      </c>
      <c r="I9" s="46"/>
    </row>
    <row r="10" spans="1:9" x14ac:dyDescent="0.3">
      <c r="A10" s="45" t="s">
        <v>67</v>
      </c>
      <c r="B10" s="8">
        <f>I49</f>
        <v>5.5466022362832712E-2</v>
      </c>
      <c r="C10" s="49">
        <f>J49</f>
        <v>0.13687922715919054</v>
      </c>
      <c r="D10" s="8" t="str">
        <f>D82</f>
        <v>-</v>
      </c>
      <c r="E10" s="8" t="str">
        <f>E82</f>
        <v>-</v>
      </c>
      <c r="F10" s="8" t="str">
        <f>F82</f>
        <v>-</v>
      </c>
      <c r="I10" s="46"/>
    </row>
    <row r="11" spans="1:9" ht="5.0999999999999996" customHeight="1" x14ac:dyDescent="0.3">
      <c r="A11" s="48"/>
      <c r="B11" s="47"/>
      <c r="C11" s="47"/>
      <c r="D11" s="47"/>
      <c r="E11" s="47"/>
      <c r="F11" s="47"/>
      <c r="I11" s="46"/>
    </row>
    <row r="12" spans="1:9" x14ac:dyDescent="0.3">
      <c r="A12" s="45" t="s">
        <v>66</v>
      </c>
      <c r="B12" s="50">
        <f>B81</f>
        <v>7.918659963595398E-2</v>
      </c>
      <c r="C12" s="8" t="str">
        <f>C81</f>
        <v>-</v>
      </c>
      <c r="D12" s="8" t="str">
        <f>D81</f>
        <v>-</v>
      </c>
      <c r="E12" s="8" t="str">
        <f>E81</f>
        <v>-</v>
      </c>
      <c r="F12" s="8" t="str">
        <f>F81</f>
        <v>-</v>
      </c>
    </row>
    <row r="13" spans="1:9" ht="33" x14ac:dyDescent="0.3">
      <c r="A13" s="45" t="s">
        <v>65</v>
      </c>
      <c r="B13" s="8">
        <f>K38</f>
        <v>9.4896630438301433E-2</v>
      </c>
      <c r="C13" s="8">
        <f>L38</f>
        <v>9.7980840999327024E-2</v>
      </c>
      <c r="D13" s="51">
        <f>M38</f>
        <v>0.12901731192114885</v>
      </c>
      <c r="E13" s="51">
        <f>N38</f>
        <v>-1.9781449733046519E-2</v>
      </c>
      <c r="F13" s="51">
        <f>O38</f>
        <v>-1.1973669429496514E-2</v>
      </c>
    </row>
    <row r="14" spans="1:9" x14ac:dyDescent="0.3">
      <c r="A14" s="45" t="s">
        <v>64</v>
      </c>
      <c r="B14" s="8">
        <f>I50</f>
        <v>8.536590968189306E-2</v>
      </c>
      <c r="C14" s="51">
        <f>J50</f>
        <v>0.13939376688744276</v>
      </c>
      <c r="D14" s="8" t="str">
        <f>D83</f>
        <v>-</v>
      </c>
      <c r="E14" s="8" t="str">
        <f>E83</f>
        <v>-</v>
      </c>
      <c r="F14" s="8" t="str">
        <f>F83</f>
        <v>-</v>
      </c>
    </row>
    <row r="15" spans="1:9" ht="5.0999999999999996" customHeight="1" x14ac:dyDescent="0.3">
      <c r="A15" s="48"/>
      <c r="B15" s="47"/>
      <c r="C15" s="47"/>
      <c r="D15" s="47"/>
      <c r="E15" s="47"/>
      <c r="F15" s="47"/>
      <c r="I15" s="46"/>
    </row>
    <row r="16" spans="1:9" x14ac:dyDescent="0.3">
      <c r="A16" s="45" t="s">
        <v>63</v>
      </c>
      <c r="B16" s="50">
        <f>B82</f>
        <v>0.13958437202045593</v>
      </c>
      <c r="C16" s="8" t="str">
        <f>C82</f>
        <v>-</v>
      </c>
      <c r="D16" s="8" t="str">
        <f>D82</f>
        <v>-</v>
      </c>
      <c r="E16" s="8" t="str">
        <f>E82</f>
        <v>-</v>
      </c>
      <c r="F16" s="8" t="str">
        <f>F82</f>
        <v>-</v>
      </c>
    </row>
    <row r="17" spans="1:15" ht="33" x14ac:dyDescent="0.3">
      <c r="A17" s="45" t="s">
        <v>62</v>
      </c>
      <c r="B17" s="8">
        <f>K36</f>
        <v>0.16008957673119451</v>
      </c>
      <c r="C17" s="8">
        <f>L36</f>
        <v>0.10103156053628726</v>
      </c>
      <c r="D17" s="49">
        <f>M36</f>
        <v>0.1885064726224992</v>
      </c>
      <c r="E17" s="49">
        <f>N36</f>
        <v>-4.336095544485008E-2</v>
      </c>
      <c r="F17" s="49">
        <f>O36</f>
        <v>4.7984446625728427E-3</v>
      </c>
    </row>
    <row r="18" spans="1:15" x14ac:dyDescent="0.3">
      <c r="A18" s="45" t="s">
        <v>61</v>
      </c>
      <c r="B18" s="8">
        <f>I52</f>
        <v>0.18104554910288639</v>
      </c>
      <c r="C18" s="49">
        <f>J52</f>
        <v>0.14219517282139615</v>
      </c>
      <c r="D18" s="8" t="s">
        <v>0</v>
      </c>
      <c r="E18" s="8" t="s">
        <v>0</v>
      </c>
      <c r="F18" s="8" t="s">
        <v>0</v>
      </c>
    </row>
    <row r="19" spans="1:15" ht="5.0999999999999996" customHeight="1" x14ac:dyDescent="0.3">
      <c r="A19" s="48"/>
      <c r="B19" s="47"/>
      <c r="C19" s="47"/>
      <c r="D19" s="47"/>
      <c r="E19" s="47"/>
      <c r="F19" s="47"/>
      <c r="I19" s="46"/>
    </row>
    <row r="20" spans="1:15" x14ac:dyDescent="0.3">
      <c r="A20" s="45" t="s">
        <v>60</v>
      </c>
      <c r="B20" s="50">
        <f>B83</f>
        <v>0.20327113201005464</v>
      </c>
      <c r="C20" s="8" t="str">
        <f>C83</f>
        <v>-</v>
      </c>
      <c r="D20" s="8" t="str">
        <f>D83</f>
        <v>-</v>
      </c>
      <c r="E20" s="8" t="str">
        <f>E83</f>
        <v>-</v>
      </c>
      <c r="F20" s="8" t="str">
        <f>F83</f>
        <v>-</v>
      </c>
    </row>
    <row r="21" spans="1:15" ht="33" x14ac:dyDescent="0.3">
      <c r="A21" s="45" t="s">
        <v>59</v>
      </c>
      <c r="B21" s="8">
        <f>K34</f>
        <v>0.21874330614279325</v>
      </c>
      <c r="C21" s="8">
        <f>L34</f>
        <v>0.10562595745086623</v>
      </c>
      <c r="D21" s="49">
        <f>M34</f>
        <v>0.23299975632531322</v>
      </c>
      <c r="E21" s="49">
        <f>N34</f>
        <v>-5.2745952210274893E-2</v>
      </c>
      <c r="F21" s="49">
        <f>O34</f>
        <v>1.6737662283580423E-2</v>
      </c>
    </row>
    <row r="22" spans="1:15" x14ac:dyDescent="0.3">
      <c r="A22" s="45" t="s">
        <v>58</v>
      </c>
      <c r="B22" s="8">
        <f>I53</f>
        <v>0.21393542515385278</v>
      </c>
      <c r="C22" s="49">
        <f>J53</f>
        <v>0.14238888204466171</v>
      </c>
      <c r="D22" s="8" t="s">
        <v>0</v>
      </c>
      <c r="E22" s="8" t="s">
        <v>0</v>
      </c>
      <c r="F22" s="8" t="s">
        <v>0</v>
      </c>
    </row>
    <row r="23" spans="1:15" ht="5.0999999999999996" customHeight="1" x14ac:dyDescent="0.3">
      <c r="A23" s="48"/>
      <c r="B23" s="47"/>
      <c r="C23" s="47"/>
      <c r="D23" s="47"/>
      <c r="E23" s="47"/>
      <c r="F23" s="47"/>
      <c r="I23" s="46"/>
    </row>
    <row r="24" spans="1:15" ht="33" x14ac:dyDescent="0.3">
      <c r="A24" s="45" t="s">
        <v>5</v>
      </c>
      <c r="B24" s="44">
        <f>B79</f>
        <v>0.2782561728395061</v>
      </c>
      <c r="C24" s="44">
        <f>C79</f>
        <v>0.14789692708744751</v>
      </c>
      <c r="D24" s="42" t="str">
        <f>D79</f>
        <v>-</v>
      </c>
      <c r="E24" s="42" t="str">
        <f>E79</f>
        <v>-</v>
      </c>
      <c r="F24" s="42" t="str">
        <f>F79</f>
        <v>-</v>
      </c>
    </row>
    <row r="25" spans="1:15" x14ac:dyDescent="0.3">
      <c r="A25" s="9" t="s">
        <v>57</v>
      </c>
      <c r="B25" s="42">
        <f>K32</f>
        <v>0.27322605892616503</v>
      </c>
      <c r="C25" s="42">
        <f>L32</f>
        <v>0.11016480992593136</v>
      </c>
      <c r="D25" s="43">
        <f>M32</f>
        <v>0.28494215993264072</v>
      </c>
      <c r="E25" s="43">
        <f>N32</f>
        <v>-5.6371664269989963E-2</v>
      </c>
      <c r="F25" s="43">
        <f>O32</f>
        <v>2.5060960181650938E-2</v>
      </c>
    </row>
    <row r="26" spans="1:15" ht="21" x14ac:dyDescent="0.4">
      <c r="A26" s="9" t="s">
        <v>56</v>
      </c>
      <c r="B26" s="42">
        <f>G55</f>
        <v>0.30499999999999999</v>
      </c>
      <c r="C26" s="43">
        <f>H55</f>
        <v>5.3639846743295028E-2</v>
      </c>
      <c r="D26" s="42" t="s">
        <v>0</v>
      </c>
      <c r="E26" s="42" t="s">
        <v>0</v>
      </c>
      <c r="F26" s="42" t="s">
        <v>0</v>
      </c>
      <c r="J26" s="41"/>
    </row>
    <row r="27" spans="1:15" ht="4.3499999999999996" customHeight="1" x14ac:dyDescent="0.3">
      <c r="A27" s="7"/>
      <c r="B27" s="7"/>
      <c r="C27" s="7"/>
      <c r="D27" s="7"/>
      <c r="E27" s="7"/>
      <c r="F27" s="7"/>
    </row>
    <row r="28" spans="1:15" x14ac:dyDescent="0.3">
      <c r="A28" s="40" t="s">
        <v>55</v>
      </c>
    </row>
    <row r="29" spans="1:15" x14ac:dyDescent="0.3">
      <c r="A29" s="39"/>
    </row>
    <row r="30" spans="1:15" x14ac:dyDescent="0.3">
      <c r="A30" s="37" t="s">
        <v>54</v>
      </c>
    </row>
    <row r="31" spans="1:15" s="36" customFormat="1" x14ac:dyDescent="0.3">
      <c r="A31" s="38" t="s">
        <v>53</v>
      </c>
      <c r="B31" s="37" t="s">
        <v>32</v>
      </c>
      <c r="C31" s="37" t="s">
        <v>31</v>
      </c>
      <c r="D31" s="37" t="s">
        <v>30</v>
      </c>
      <c r="E31" s="37" t="s">
        <v>52</v>
      </c>
      <c r="F31" s="37" t="s">
        <v>51</v>
      </c>
      <c r="G31" s="37" t="s">
        <v>50</v>
      </c>
      <c r="H31" s="37" t="s">
        <v>49</v>
      </c>
      <c r="I31" s="37" t="s">
        <v>48</v>
      </c>
      <c r="J31" s="37" t="s">
        <v>47</v>
      </c>
      <c r="K31" s="37">
        <v>2021</v>
      </c>
      <c r="L31" s="37">
        <v>2020</v>
      </c>
      <c r="M31" s="37">
        <v>2019</v>
      </c>
      <c r="N31" s="37">
        <v>2018</v>
      </c>
      <c r="O31" s="37">
        <v>2017</v>
      </c>
    </row>
    <row r="32" spans="1:15" x14ac:dyDescent="0.3">
      <c r="A32" s="35" t="s">
        <v>46</v>
      </c>
      <c r="B32" s="8">
        <v>2.1365713753059845E-2</v>
      </c>
      <c r="C32" s="8">
        <v>7.2384949903542051E-2</v>
      </c>
      <c r="D32" s="8">
        <v>0.1023335255570772</v>
      </c>
      <c r="E32" s="8">
        <v>0.27322605892616503</v>
      </c>
      <c r="F32" s="8">
        <v>0.2200908911778392</v>
      </c>
      <c r="G32" s="28">
        <v>0.11929726956031117</v>
      </c>
      <c r="H32" s="28">
        <v>0.12709591686351485</v>
      </c>
      <c r="I32" s="28">
        <v>9.0977913052329829E-2</v>
      </c>
      <c r="J32" s="28">
        <v>8.3298424739129517E-2</v>
      </c>
      <c r="K32" s="28">
        <v>0.27322605892616503</v>
      </c>
      <c r="L32" s="28">
        <v>0.11016480992593136</v>
      </c>
      <c r="M32" s="28">
        <v>0.28494215993264072</v>
      </c>
      <c r="N32" s="28">
        <v>-5.6371664269989963E-2</v>
      </c>
      <c r="O32" s="28">
        <v>2.5060960181650938E-2</v>
      </c>
    </row>
    <row r="33" spans="1:15" x14ac:dyDescent="0.3">
      <c r="A33" s="35" t="s">
        <v>45</v>
      </c>
      <c r="B33" s="8">
        <v>1.852557943488442E-2</v>
      </c>
      <c r="C33" s="8">
        <v>6.6421452603303788E-2</v>
      </c>
      <c r="D33" s="8">
        <v>9.5091994904500154E-2</v>
      </c>
      <c r="E33" s="8">
        <v>0.24615278296257848</v>
      </c>
      <c r="F33" s="8">
        <v>0.20281831371917058</v>
      </c>
      <c r="G33" s="28">
        <v>0.10938515515297009</v>
      </c>
      <c r="H33" s="28">
        <v>0.11598050836820284</v>
      </c>
      <c r="I33" s="28">
        <v>8.6203641211711091E-2</v>
      </c>
      <c r="J33" s="28">
        <v>8.0502658743858424E-2</v>
      </c>
      <c r="K33" s="28">
        <v>0.24615278296257848</v>
      </c>
      <c r="L33" s="28">
        <v>0.11321151266442753</v>
      </c>
      <c r="M33" s="28">
        <v>0.2544435271582699</v>
      </c>
      <c r="N33" s="28">
        <v>-5.358674777498007E-2</v>
      </c>
      <c r="O33" s="28">
        <v>2.030694426693902E-2</v>
      </c>
    </row>
    <row r="34" spans="1:15" x14ac:dyDescent="0.3">
      <c r="A34" s="35" t="s">
        <v>44</v>
      </c>
      <c r="B34" s="8">
        <v>1.5594793561899412E-2</v>
      </c>
      <c r="C34" s="8">
        <v>5.78944477003831E-2</v>
      </c>
      <c r="D34" s="8">
        <v>8.4137277239393793E-2</v>
      </c>
      <c r="E34" s="8">
        <v>0.21874330614279325</v>
      </c>
      <c r="F34" s="8">
        <v>0.18438933162469717</v>
      </c>
      <c r="G34" s="28">
        <v>9.8580202336575828E-2</v>
      </c>
      <c r="H34" s="28">
        <v>0.10714548627570819</v>
      </c>
      <c r="I34" s="28">
        <v>8.2437245288809802E-2</v>
      </c>
      <c r="J34" s="28">
        <v>7.8681642705366039E-2</v>
      </c>
      <c r="K34" s="28">
        <v>0.21874330614279325</v>
      </c>
      <c r="L34" s="28">
        <v>0.10562595745086623</v>
      </c>
      <c r="M34" s="28">
        <v>0.23299975632531322</v>
      </c>
      <c r="N34" s="28">
        <v>-5.2745952210274893E-2</v>
      </c>
      <c r="O34" s="28">
        <v>1.6737662283580423E-2</v>
      </c>
    </row>
    <row r="35" spans="1:15" x14ac:dyDescent="0.3">
      <c r="A35" s="35" t="s">
        <v>43</v>
      </c>
      <c r="B35" s="8">
        <v>1.178736080352949E-2</v>
      </c>
      <c r="C35" s="8">
        <v>4.9611116810609479E-2</v>
      </c>
      <c r="D35" s="8">
        <v>7.4136029028637029E-2</v>
      </c>
      <c r="E35" s="8">
        <v>0.18967892714913392</v>
      </c>
      <c r="F35" s="8">
        <v>0.16679779873012657</v>
      </c>
      <c r="G35" s="28">
        <v>8.8748662195202055E-2</v>
      </c>
      <c r="H35" s="28">
        <v>9.6516710340903922E-2</v>
      </c>
      <c r="I35" s="28">
        <v>7.735509084331027E-2</v>
      </c>
      <c r="J35" s="28">
        <v>7.5148670956005859E-2</v>
      </c>
      <c r="K35" s="28">
        <v>0.18967892714913392</v>
      </c>
      <c r="L35" s="28">
        <v>0.10222062060961434</v>
      </c>
      <c r="M35" s="28">
        <v>0.21140260356698182</v>
      </c>
      <c r="N35" s="28">
        <v>-4.8706896166516245E-2</v>
      </c>
      <c r="O35" s="28">
        <v>1.2364762205466562E-2</v>
      </c>
    </row>
    <row r="36" spans="1:15" x14ac:dyDescent="0.3">
      <c r="A36" s="35" t="s">
        <v>42</v>
      </c>
      <c r="B36" s="8">
        <v>7.9543467617049224E-3</v>
      </c>
      <c r="C36" s="8">
        <v>4.1228338636968509E-2</v>
      </c>
      <c r="D36" s="8">
        <v>6.4049663606389418E-2</v>
      </c>
      <c r="E36" s="8">
        <v>0.16008957673119451</v>
      </c>
      <c r="F36" s="8">
        <v>0.14929349336858966</v>
      </c>
      <c r="G36" s="28">
        <v>7.8509512834171735E-2</v>
      </c>
      <c r="H36" s="28">
        <v>8.5401776401224705E-2</v>
      </c>
      <c r="I36" s="28">
        <v>7.2613997258621055E-2</v>
      </c>
      <c r="J36" s="28">
        <v>7.2449003209330787E-2</v>
      </c>
      <c r="K36" s="28">
        <v>0.16008957673119451</v>
      </c>
      <c r="L36" s="28">
        <v>0.10103156053628726</v>
      </c>
      <c r="M36" s="28">
        <v>0.1885064726224992</v>
      </c>
      <c r="N36" s="28">
        <v>-4.336095544485008E-2</v>
      </c>
      <c r="O36" s="28">
        <v>4.7984446625728427E-3</v>
      </c>
    </row>
    <row r="37" spans="1:15" x14ac:dyDescent="0.3">
      <c r="A37" s="35" t="s">
        <v>41</v>
      </c>
      <c r="B37" s="8">
        <v>1.9131871593860428E-3</v>
      </c>
      <c r="C37" s="8">
        <v>3.3114195349527087E-2</v>
      </c>
      <c r="D37" s="8">
        <v>5.5280792924974786E-2</v>
      </c>
      <c r="E37" s="8">
        <v>0.12576405887445552</v>
      </c>
      <c r="F37" s="8">
        <v>0.13049006604727587</v>
      </c>
      <c r="G37" s="28">
        <v>6.725571092824989E-2</v>
      </c>
      <c r="H37" s="28">
        <v>7.4568410196098611E-2</v>
      </c>
      <c r="I37" s="28">
        <v>6.7128035715995571E-2</v>
      </c>
      <c r="J37" s="28">
        <v>6.8586231378349405E-2</v>
      </c>
      <c r="K37" s="28">
        <v>0.12576405887445552</v>
      </c>
      <c r="L37" s="28">
        <v>0.10224895158279046</v>
      </c>
      <c r="M37" s="28">
        <v>0.1643221984084029</v>
      </c>
      <c r="N37" s="28">
        <v>-3.6779218736377128E-2</v>
      </c>
      <c r="O37" s="28">
        <v>-5.0154389234323693E-3</v>
      </c>
    </row>
    <row r="38" spans="1:15" x14ac:dyDescent="0.3">
      <c r="A38" s="35" t="s">
        <v>40</v>
      </c>
      <c r="B38" s="8">
        <v>-9.8820875711114198E-4</v>
      </c>
      <c r="C38" s="8">
        <v>2.6424547606049398E-2</v>
      </c>
      <c r="D38" s="8">
        <v>4.6215106039894316E-2</v>
      </c>
      <c r="E38" s="8">
        <v>9.4896630438301433E-2</v>
      </c>
      <c r="F38" s="8">
        <v>0.10719171543748507</v>
      </c>
      <c r="G38" s="28">
        <v>5.6214155467736893E-2</v>
      </c>
      <c r="H38" s="28">
        <v>6.1410902034894077E-2</v>
      </c>
      <c r="I38" s="28">
        <v>5.79532216725831E-2</v>
      </c>
      <c r="J38" s="28">
        <v>6.0682824094768328E-2</v>
      </c>
      <c r="K38" s="28">
        <v>9.4896630438301433E-2</v>
      </c>
      <c r="L38" s="28">
        <v>9.7980840999327024E-2</v>
      </c>
      <c r="M38" s="28">
        <v>0.12901731192114885</v>
      </c>
      <c r="N38" s="28">
        <v>-1.9781449733046519E-2</v>
      </c>
      <c r="O38" s="28">
        <v>-1.1973669429496514E-2</v>
      </c>
    </row>
    <row r="39" spans="1:15" x14ac:dyDescent="0.3">
      <c r="A39" s="35" t="s">
        <v>39</v>
      </c>
      <c r="B39" s="8">
        <v>-7.1361003338091811E-3</v>
      </c>
      <c r="C39" s="8">
        <v>1.5599551145079271E-2</v>
      </c>
      <c r="D39" s="8">
        <v>3.5223256171394324E-2</v>
      </c>
      <c r="E39" s="8">
        <v>6.3208971484063126E-2</v>
      </c>
      <c r="F39" s="8">
        <v>9.0989426602040568E-2</v>
      </c>
      <c r="G39" s="28">
        <v>4.4570047218474684E-2</v>
      </c>
      <c r="H39" s="28">
        <v>4.9597863328946223E-2</v>
      </c>
      <c r="I39" s="28">
        <v>5.3285644578032532E-2</v>
      </c>
      <c r="J39" s="28">
        <v>5.6304276791325103E-2</v>
      </c>
      <c r="K39" s="28">
        <v>6.3208971484063126E-2</v>
      </c>
      <c r="L39" s="28">
        <v>9.9096373626945233E-2</v>
      </c>
      <c r="M39" s="28">
        <v>0.11123834070137684</v>
      </c>
      <c r="N39" s="28">
        <v>-1.8869862193051423E-2</v>
      </c>
      <c r="O39" s="28">
        <v>-2.3888114803908733E-2</v>
      </c>
    </row>
    <row r="40" spans="1:15" x14ac:dyDescent="0.3">
      <c r="A40" s="35" t="s">
        <v>38</v>
      </c>
      <c r="B40" s="8">
        <v>-1.2299676103143198E-2</v>
      </c>
      <c r="C40" s="8">
        <v>7.2292038722614471E-3</v>
      </c>
      <c r="D40" s="8">
        <v>2.3412420913058618E-2</v>
      </c>
      <c r="E40" s="8">
        <v>2.926758602026025E-2</v>
      </c>
      <c r="F40" s="8">
        <v>7.0753776517044065E-2</v>
      </c>
      <c r="G40" s="28">
        <v>3.2643205189416546E-2</v>
      </c>
      <c r="H40" s="28">
        <v>3.6767156615899355E-2</v>
      </c>
      <c r="I40" s="28">
        <v>4.5378700940153394E-2</v>
      </c>
      <c r="J40" s="28">
        <v>4.9460233189565939E-2</v>
      </c>
      <c r="K40" s="28">
        <v>2.926758602026025E-2</v>
      </c>
      <c r="L40" s="28">
        <v>9.9025613345879115E-2</v>
      </c>
      <c r="M40" s="28">
        <v>8.5257346414481683E-2</v>
      </c>
      <c r="N40" s="28">
        <v>-1.1053538797028972E-2</v>
      </c>
      <c r="O40" s="28">
        <v>-3.2814374335196739E-2</v>
      </c>
    </row>
    <row r="41" spans="1:15" x14ac:dyDescent="0.3">
      <c r="A41" s="35" t="s">
        <v>37</v>
      </c>
      <c r="B41" s="8">
        <v>-1.7846590871682166E-2</v>
      </c>
      <c r="C41" s="8">
        <v>-1.6259135938304636E-3</v>
      </c>
      <c r="D41" s="8">
        <v>1.4003124953242185E-2</v>
      </c>
      <c r="E41" s="8">
        <v>-6.3630106234591199E-4</v>
      </c>
      <c r="F41" s="8">
        <v>5.0771806975894007E-2</v>
      </c>
      <c r="G41" s="28">
        <v>2.0501840107537639E-2</v>
      </c>
      <c r="H41" s="28">
        <v>2.4812565104651352E-2</v>
      </c>
      <c r="I41" s="28">
        <v>3.8044358693096747E-2</v>
      </c>
      <c r="J41" s="28">
        <v>4.2696962978509223E-2</v>
      </c>
      <c r="K41" s="28">
        <v>-6.3630106234591199E-4</v>
      </c>
      <c r="L41" s="28">
        <v>9.8319064569404313E-2</v>
      </c>
      <c r="M41" s="28">
        <v>5.6995512010142413E-2</v>
      </c>
      <c r="N41" s="28">
        <v>-1.4013039306314257E-3</v>
      </c>
      <c r="O41" s="28">
        <v>-4.4671507569945867E-2</v>
      </c>
    </row>
    <row r="42" spans="1:15" x14ac:dyDescent="0.3">
      <c r="A42" s="35" t="s">
        <v>36</v>
      </c>
      <c r="B42" s="8">
        <v>-2.2462849914822614E-2</v>
      </c>
      <c r="C42" s="8">
        <v>-1.0212631395879801E-2</v>
      </c>
      <c r="D42" s="8">
        <v>3.5583043823483873E-3</v>
      </c>
      <c r="E42" s="8">
        <v>-2.9987872454408815E-2</v>
      </c>
      <c r="F42" s="8">
        <v>3.2247885511407892E-2</v>
      </c>
      <c r="G42" s="28">
        <v>8.3711104563684025E-3</v>
      </c>
      <c r="H42" s="28">
        <v>1.3390690873333E-2</v>
      </c>
      <c r="I42" s="28">
        <v>3.1130492362417828E-2</v>
      </c>
      <c r="J42" s="28">
        <v>3.6911571455716441E-2</v>
      </c>
      <c r="K42" s="28">
        <v>-2.9987872454408815E-2</v>
      </c>
      <c r="L42" s="28">
        <v>9.7055108384015654E-2</v>
      </c>
      <c r="M42" s="28">
        <v>3.3585475323835379E-2</v>
      </c>
      <c r="N42" s="28">
        <v>3.3433744224253825E-3</v>
      </c>
      <c r="O42" s="28">
        <v>-5.5285935664052377E-2</v>
      </c>
    </row>
    <row r="43" spans="1:15" x14ac:dyDescent="0.3">
      <c r="A43" s="35" t="s">
        <v>35</v>
      </c>
      <c r="B43" s="8">
        <v>-1.3318547207122E-2</v>
      </c>
      <c r="C43" s="8">
        <v>9.5793811514475191E-3</v>
      </c>
      <c r="D43" s="8">
        <v>3.4340959926238979E-2</v>
      </c>
      <c r="E43" s="8">
        <v>3.1618713401637466E-2</v>
      </c>
      <c r="F43" s="8">
        <v>6.0343232452807039E-2</v>
      </c>
      <c r="G43" s="28">
        <v>2.3567509411648091E-2</v>
      </c>
      <c r="H43" s="28">
        <v>2.7115042559924918E-2</v>
      </c>
      <c r="I43" s="28">
        <v>4.0188143973366897E-2</v>
      </c>
      <c r="J43" s="28">
        <v>3.6027159229322869E-2</v>
      </c>
      <c r="K43" s="28">
        <v>3.1618713401637466E-2</v>
      </c>
      <c r="L43" s="28">
        <v>9.9373776368721911E-2</v>
      </c>
      <c r="M43" s="28">
        <v>5.1174511304318937E-2</v>
      </c>
      <c r="N43" s="28">
        <v>8.2018470197851023E-3</v>
      </c>
      <c r="O43" s="28">
        <v>-6.5249806244092601E-2</v>
      </c>
    </row>
    <row r="44" spans="1:15" x14ac:dyDescent="0.3">
      <c r="A44" s="3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3">
      <c r="A45" s="33" t="s">
        <v>34</v>
      </c>
    </row>
    <row r="46" spans="1:15" ht="33" x14ac:dyDescent="0.3">
      <c r="A46" s="32" t="s">
        <v>33</v>
      </c>
      <c r="B46" s="31" t="s">
        <v>32</v>
      </c>
      <c r="C46" s="31" t="s">
        <v>31</v>
      </c>
      <c r="D46" s="31" t="s">
        <v>30</v>
      </c>
      <c r="E46" s="31" t="s">
        <v>29</v>
      </c>
      <c r="F46" s="31" t="s">
        <v>28</v>
      </c>
      <c r="G46" s="31">
        <v>2021</v>
      </c>
      <c r="H46" s="30">
        <v>2020</v>
      </c>
      <c r="I46" s="30" t="s">
        <v>27</v>
      </c>
      <c r="J46" s="30" t="s">
        <v>26</v>
      </c>
      <c r="K46" s="29"/>
    </row>
    <row r="47" spans="1:15" x14ac:dyDescent="0.3">
      <c r="A47" s="15" t="s">
        <v>25</v>
      </c>
      <c r="B47" s="8">
        <v>-1.0999999999999999E-2</v>
      </c>
      <c r="C47" s="8">
        <v>1E-3</v>
      </c>
      <c r="D47" s="8">
        <v>6.0000000000000001E-3</v>
      </c>
      <c r="E47" s="8">
        <v>-1.4999999999999999E-2</v>
      </c>
      <c r="F47" s="8">
        <v>2.9000000000000001E-2</v>
      </c>
      <c r="G47" s="28">
        <v>-1.4999999999999999E-2</v>
      </c>
      <c r="H47" s="27">
        <f t="shared" ref="H47:H55" si="0">(1+F47)/(1+G47)-1</f>
        <v>4.4670050761421276E-2</v>
      </c>
      <c r="I47" s="27">
        <f t="shared" ref="I47:I55" si="1">(1+G47)*(1+B$61)-1</f>
        <v>-1.8287033024182997E-2</v>
      </c>
      <c r="J47" s="27">
        <f t="shared" ref="J47:J55" si="2">(1+H47)*(1+C$61)-1</f>
        <v>0.13207546090261979</v>
      </c>
    </row>
    <row r="48" spans="1:15" x14ac:dyDescent="0.3">
      <c r="A48" s="15" t="s">
        <v>24</v>
      </c>
      <c r="B48" s="8">
        <v>-6.0000000000000001E-3</v>
      </c>
      <c r="C48" s="8">
        <v>0.01</v>
      </c>
      <c r="D48" s="8">
        <v>1.7999999999999999E-2</v>
      </c>
      <c r="E48" s="8">
        <v>1.4E-2</v>
      </c>
      <c r="F48" s="8">
        <v>6.2E-2</v>
      </c>
      <c r="G48" s="28">
        <v>1.4E-2</v>
      </c>
      <c r="H48" s="27">
        <f t="shared" si="0"/>
        <v>4.7337278106508895E-2</v>
      </c>
      <c r="I48" s="27">
        <f t="shared" si="1"/>
        <v>1.0616191384241969E-2</v>
      </c>
      <c r="J48" s="27">
        <f t="shared" si="2"/>
        <v>0.13496584971372938</v>
      </c>
    </row>
    <row r="49" spans="1:10" x14ac:dyDescent="0.3">
      <c r="A49" s="15" t="s">
        <v>23</v>
      </c>
      <c r="B49" s="8">
        <v>2E-3</v>
      </c>
      <c r="C49" s="8">
        <v>2.4E-2</v>
      </c>
      <c r="D49" s="8">
        <v>3.4000000000000002E-2</v>
      </c>
      <c r="E49" s="8">
        <v>5.8999999999999997E-2</v>
      </c>
      <c r="F49" s="8">
        <v>0.111</v>
      </c>
      <c r="G49" s="28">
        <v>5.8999999999999997E-2</v>
      </c>
      <c r="H49" s="27">
        <f t="shared" si="0"/>
        <v>4.9102927289896181E-2</v>
      </c>
      <c r="I49" s="27">
        <f t="shared" si="1"/>
        <v>5.5466022362832712E-2</v>
      </c>
      <c r="J49" s="27">
        <f t="shared" si="2"/>
        <v>0.13687922715919054</v>
      </c>
    </row>
    <row r="50" spans="1:10" x14ac:dyDescent="0.3">
      <c r="A50" s="15" t="s">
        <v>22</v>
      </c>
      <c r="B50" s="8">
        <v>7.0000000000000001E-3</v>
      </c>
      <c r="C50" s="8">
        <v>3.3000000000000002E-2</v>
      </c>
      <c r="D50" s="8">
        <v>4.4999999999999998E-2</v>
      </c>
      <c r="E50" s="8">
        <v>8.8999999999999996E-2</v>
      </c>
      <c r="F50" s="8">
        <v>0.14499999999999999</v>
      </c>
      <c r="G50" s="28">
        <v>8.8999999999999996E-2</v>
      </c>
      <c r="H50" s="27">
        <f t="shared" si="0"/>
        <v>5.1423324150597027E-2</v>
      </c>
      <c r="I50" s="27">
        <f t="shared" si="1"/>
        <v>8.536590968189306E-2</v>
      </c>
      <c r="J50" s="27">
        <f t="shared" si="2"/>
        <v>0.13939376688744276</v>
      </c>
    </row>
    <row r="51" spans="1:10" x14ac:dyDescent="0.3">
      <c r="A51" s="15" t="s">
        <v>21</v>
      </c>
      <c r="B51" s="8">
        <v>1.4E-2</v>
      </c>
      <c r="C51" s="8">
        <v>4.7E-2</v>
      </c>
      <c r="D51" s="8">
        <v>6.3E-2</v>
      </c>
      <c r="E51" s="8">
        <v>0.13600000000000001</v>
      </c>
      <c r="F51" s="8">
        <v>0.19700000000000001</v>
      </c>
      <c r="G51" s="28">
        <v>0.13600000000000001</v>
      </c>
      <c r="H51" s="27">
        <f t="shared" si="0"/>
        <v>5.3697183098591506E-2</v>
      </c>
      <c r="I51" s="27">
        <f t="shared" si="1"/>
        <v>0.13220906648175457</v>
      </c>
      <c r="J51" s="27">
        <f t="shared" si="2"/>
        <v>0.14185787497085345</v>
      </c>
    </row>
    <row r="52" spans="1:10" x14ac:dyDescent="0.3">
      <c r="A52" s="15" t="s">
        <v>20</v>
      </c>
      <c r="B52" s="8">
        <v>2.1999999999999999E-2</v>
      </c>
      <c r="C52" s="8">
        <v>6.0999999999999999E-2</v>
      </c>
      <c r="D52" s="8">
        <v>7.9000000000000001E-2</v>
      </c>
      <c r="E52" s="8">
        <v>0.185</v>
      </c>
      <c r="F52" s="8">
        <v>0.249</v>
      </c>
      <c r="G52" s="28">
        <v>0.185</v>
      </c>
      <c r="H52" s="27">
        <f t="shared" si="0"/>
        <v>5.4008438818565541E-2</v>
      </c>
      <c r="I52" s="27">
        <f t="shared" si="1"/>
        <v>0.18104554910288639</v>
      </c>
      <c r="J52" s="27">
        <f t="shared" si="2"/>
        <v>0.14219517282139615</v>
      </c>
    </row>
    <row r="53" spans="1:10" x14ac:dyDescent="0.3">
      <c r="A53" s="15" t="s">
        <v>19</v>
      </c>
      <c r="B53" s="8">
        <v>2.7E-2</v>
      </c>
      <c r="C53" s="8">
        <v>7.0000000000000007E-2</v>
      </c>
      <c r="D53" s="8">
        <v>9.0999999999999998E-2</v>
      </c>
      <c r="E53" s="8">
        <v>0.218</v>
      </c>
      <c r="F53" s="8">
        <v>0.28399999999999997</v>
      </c>
      <c r="G53" s="28">
        <v>0.218</v>
      </c>
      <c r="H53" s="27">
        <f t="shared" si="0"/>
        <v>5.4187192118226646E-2</v>
      </c>
      <c r="I53" s="27">
        <f t="shared" si="1"/>
        <v>0.21393542515385278</v>
      </c>
      <c r="J53" s="27">
        <f t="shared" si="2"/>
        <v>0.14238888204466171</v>
      </c>
    </row>
    <row r="54" spans="1:10" x14ac:dyDescent="0.3">
      <c r="A54" s="15" t="s">
        <v>18</v>
      </c>
      <c r="B54" s="8">
        <v>3.5000000000000003E-2</v>
      </c>
      <c r="C54" s="8">
        <v>8.4000000000000005E-2</v>
      </c>
      <c r="D54" s="8">
        <v>0.108</v>
      </c>
      <c r="E54" s="8">
        <v>0.27</v>
      </c>
      <c r="F54" s="8">
        <v>0.33900000000000002</v>
      </c>
      <c r="G54" s="28">
        <v>0.27</v>
      </c>
      <c r="H54" s="27">
        <f t="shared" si="0"/>
        <v>5.4330708661417315E-2</v>
      </c>
      <c r="I54" s="27">
        <f t="shared" si="1"/>
        <v>0.26576189650689086</v>
      </c>
      <c r="J54" s="27">
        <f t="shared" si="2"/>
        <v>0.14254440632398935</v>
      </c>
    </row>
    <row r="55" spans="1:10" x14ac:dyDescent="0.3">
      <c r="A55" s="15" t="s">
        <v>17</v>
      </c>
      <c r="B55" s="8">
        <v>0.04</v>
      </c>
      <c r="C55" s="8">
        <v>9.2999999999999999E-2</v>
      </c>
      <c r="D55" s="8">
        <v>0.12</v>
      </c>
      <c r="E55" s="8">
        <v>0.30499999999999999</v>
      </c>
      <c r="F55" s="8">
        <v>0.375</v>
      </c>
      <c r="G55" s="28">
        <v>0.30499999999999999</v>
      </c>
      <c r="H55" s="27">
        <f t="shared" si="0"/>
        <v>5.3639846743295028E-2</v>
      </c>
      <c r="I55" s="27">
        <f t="shared" si="1"/>
        <v>0.30064509837912801</v>
      </c>
      <c r="J55" s="27">
        <f t="shared" si="2"/>
        <v>0.1417957413997788</v>
      </c>
    </row>
    <row r="56" spans="1:10" s="24" customFormat="1" x14ac:dyDescent="0.3">
      <c r="A56" s="26"/>
      <c r="B56" s="25"/>
      <c r="C56" s="25"/>
      <c r="D56" s="25"/>
      <c r="E56" s="25"/>
      <c r="F56" s="25"/>
      <c r="G56" s="25"/>
      <c r="H56" s="23"/>
      <c r="I56" s="23"/>
      <c r="J56" s="23"/>
    </row>
    <row r="57" spans="1:10" x14ac:dyDescent="0.3">
      <c r="B57" s="22"/>
      <c r="C57" s="22"/>
      <c r="D57" s="23"/>
      <c r="E57" s="22"/>
      <c r="F57" s="22"/>
      <c r="G57" s="21"/>
      <c r="H57" s="21"/>
    </row>
    <row r="58" spans="1:10" x14ac:dyDescent="0.3">
      <c r="A58" s="20" t="s">
        <v>16</v>
      </c>
      <c r="B58" s="19">
        <v>2021</v>
      </c>
      <c r="C58" s="19">
        <v>2020</v>
      </c>
      <c r="D58" s="19">
        <v>2019</v>
      </c>
      <c r="E58" s="19">
        <v>2018</v>
      </c>
      <c r="F58" s="19">
        <v>2017</v>
      </c>
      <c r="G58" s="10"/>
      <c r="H58" s="10"/>
    </row>
    <row r="59" spans="1:10" x14ac:dyDescent="0.3">
      <c r="A59" s="15" t="s">
        <v>15</v>
      </c>
      <c r="B59" s="9">
        <v>4.5994000000000002</v>
      </c>
      <c r="C59" s="9">
        <v>4.6147999999999998</v>
      </c>
      <c r="D59" s="18">
        <v>4.2584999999999997</v>
      </c>
      <c r="E59" s="16">
        <v>4.3</v>
      </c>
      <c r="F59" s="17">
        <v>4.1708999999999996</v>
      </c>
      <c r="G59" s="10"/>
      <c r="H59" s="10"/>
    </row>
    <row r="60" spans="1:10" x14ac:dyDescent="0.3">
      <c r="A60" s="15" t="s">
        <v>14</v>
      </c>
      <c r="B60" s="16">
        <v>4.0599999999999996</v>
      </c>
      <c r="C60" s="9">
        <v>3.7584</v>
      </c>
      <c r="D60" s="9">
        <v>3.7976999999999999</v>
      </c>
      <c r="E60" s="9">
        <v>3.7597</v>
      </c>
      <c r="F60" s="9">
        <v>3.4813000000000001</v>
      </c>
      <c r="G60" s="10"/>
      <c r="H60" s="10"/>
    </row>
    <row r="61" spans="1:10" x14ac:dyDescent="0.3">
      <c r="A61" s="15" t="s">
        <v>13</v>
      </c>
      <c r="B61" s="14">
        <f t="shared" ref="B61:E62" si="3">B59/C59-1</f>
        <v>-3.3370893646528232E-3</v>
      </c>
      <c r="C61" s="14">
        <f t="shared" si="3"/>
        <v>8.3667958201244508E-2</v>
      </c>
      <c r="D61" s="14">
        <f t="shared" si="3"/>
        <v>-9.6511627906976649E-3</v>
      </c>
      <c r="E61" s="14">
        <f t="shared" si="3"/>
        <v>3.0952552206957806E-2</v>
      </c>
      <c r="F61" s="9"/>
      <c r="G61" s="10"/>
      <c r="H61" s="10"/>
    </row>
    <row r="62" spans="1:10" x14ac:dyDescent="0.3">
      <c r="A62" s="15" t="s">
        <v>12</v>
      </c>
      <c r="B62" s="14">
        <f t="shared" si="3"/>
        <v>8.0246913580246826E-2</v>
      </c>
      <c r="C62" s="14">
        <f t="shared" si="3"/>
        <v>-1.0348368749506287E-2</v>
      </c>
      <c r="D62" s="14">
        <f t="shared" si="3"/>
        <v>1.0107189403409711E-2</v>
      </c>
      <c r="E62" s="14">
        <f t="shared" si="3"/>
        <v>7.9970126102318018E-2</v>
      </c>
      <c r="F62" s="9"/>
      <c r="G62" s="10"/>
      <c r="H62" s="10"/>
    </row>
    <row r="63" spans="1:10" x14ac:dyDescent="0.3">
      <c r="A63" s="13" t="s">
        <v>11</v>
      </c>
      <c r="B63" s="9"/>
      <c r="C63" s="9"/>
      <c r="D63" s="9"/>
      <c r="E63" s="9"/>
      <c r="F63" s="9"/>
      <c r="G63" s="10"/>
      <c r="H63" s="10"/>
    </row>
    <row r="64" spans="1:10" x14ac:dyDescent="0.3">
      <c r="A64" s="9" t="s">
        <v>9</v>
      </c>
      <c r="B64" s="8">
        <v>-4.8899999999999999E-2</v>
      </c>
      <c r="C64" s="8">
        <v>9.0200000000000002E-2</v>
      </c>
      <c r="D64" s="8">
        <v>6.7400000000000002E-2</v>
      </c>
      <c r="E64" s="8">
        <v>-1.3100000000000001E-2</v>
      </c>
      <c r="F64" s="8" t="s">
        <v>0</v>
      </c>
      <c r="G64" s="10"/>
      <c r="H64" s="10"/>
    </row>
    <row r="65" spans="1:8" x14ac:dyDescent="0.3">
      <c r="A65" s="9" t="s">
        <v>8</v>
      </c>
      <c r="B65" s="8">
        <v>2.8500000000000001E-2</v>
      </c>
      <c r="C65" s="8">
        <v>-8.6E-3</v>
      </c>
      <c r="D65" s="8">
        <v>9.2499999999999999E-2</v>
      </c>
      <c r="E65" s="8">
        <v>3.3700000000000001E-2</v>
      </c>
      <c r="F65" s="9" t="s">
        <v>0</v>
      </c>
      <c r="G65" s="10"/>
      <c r="H65" s="10"/>
    </row>
    <row r="66" spans="1:8" x14ac:dyDescent="0.3">
      <c r="A66" s="11" t="s">
        <v>7</v>
      </c>
      <c r="B66" s="12">
        <v>-2.53E-2</v>
      </c>
      <c r="C66" s="12">
        <v>3.8800000000000001E-2</v>
      </c>
      <c r="D66" s="12">
        <v>4.9500000000000002E-2</v>
      </c>
      <c r="E66" s="12">
        <v>-1.11E-2</v>
      </c>
      <c r="F66" s="12" t="s">
        <v>0</v>
      </c>
      <c r="G66" s="10"/>
      <c r="H66" s="10"/>
    </row>
    <row r="67" spans="1:8" x14ac:dyDescent="0.3">
      <c r="A67" s="9" t="s">
        <v>6</v>
      </c>
      <c r="B67" s="8">
        <v>-1.7000000000000001E-2</v>
      </c>
      <c r="C67" s="8">
        <v>5.2699999999999997E-2</v>
      </c>
      <c r="D67" s="8">
        <v>8.0299999999999996E-2</v>
      </c>
      <c r="E67" s="8">
        <v>1.6E-2</v>
      </c>
      <c r="F67" s="8" t="s">
        <v>0</v>
      </c>
      <c r="G67" s="10"/>
      <c r="H67" s="10"/>
    </row>
    <row r="68" spans="1:8" x14ac:dyDescent="0.3">
      <c r="A68" s="11" t="s">
        <v>5</v>
      </c>
      <c r="B68" s="12">
        <v>0.18329999999999999</v>
      </c>
      <c r="C68" s="12">
        <v>0.15989999999999999</v>
      </c>
      <c r="D68" s="11" t="s">
        <v>0</v>
      </c>
      <c r="E68" s="11" t="s">
        <v>0</v>
      </c>
      <c r="F68" s="11" t="s">
        <v>0</v>
      </c>
      <c r="G68" s="10"/>
      <c r="H68" s="10"/>
    </row>
    <row r="69" spans="1:8" x14ac:dyDescent="0.3">
      <c r="A69" s="9" t="s">
        <v>4</v>
      </c>
      <c r="B69" s="8">
        <v>2.4899999999999999E-2</v>
      </c>
      <c r="C69" s="8" t="s">
        <v>0</v>
      </c>
      <c r="D69" s="8" t="s">
        <v>0</v>
      </c>
      <c r="E69" s="8" t="s">
        <v>0</v>
      </c>
      <c r="F69" s="8" t="s">
        <v>0</v>
      </c>
    </row>
    <row r="70" spans="1:8" x14ac:dyDescent="0.3">
      <c r="A70" s="9" t="s">
        <v>3</v>
      </c>
      <c r="B70" s="8">
        <v>8.2799999999999999E-2</v>
      </c>
      <c r="C70" s="8" t="s">
        <v>0</v>
      </c>
      <c r="D70" s="8" t="s">
        <v>0</v>
      </c>
      <c r="E70" s="8" t="s">
        <v>0</v>
      </c>
      <c r="F70" s="8" t="s">
        <v>0</v>
      </c>
    </row>
    <row r="71" spans="1:8" x14ac:dyDescent="0.3">
      <c r="A71" s="9" t="s">
        <v>2</v>
      </c>
      <c r="B71" s="8">
        <v>0.1434</v>
      </c>
      <c r="C71" s="8" t="s">
        <v>0</v>
      </c>
      <c r="D71" s="8" t="s">
        <v>0</v>
      </c>
      <c r="E71" s="8" t="s">
        <v>0</v>
      </c>
      <c r="F71" s="8" t="s">
        <v>0</v>
      </c>
    </row>
    <row r="72" spans="1:8" x14ac:dyDescent="0.3">
      <c r="A72" s="9" t="s">
        <v>1</v>
      </c>
      <c r="B72" s="8">
        <v>0.20730000000000001</v>
      </c>
      <c r="C72" s="8" t="s">
        <v>0</v>
      </c>
      <c r="D72" s="8" t="s">
        <v>0</v>
      </c>
      <c r="E72" s="8" t="s">
        <v>0</v>
      </c>
      <c r="F72" s="8" t="s">
        <v>0</v>
      </c>
    </row>
    <row r="73" spans="1:8" x14ac:dyDescent="0.3">
      <c r="A73" s="7"/>
      <c r="B73" s="7"/>
      <c r="C73" s="7"/>
      <c r="D73" s="7"/>
      <c r="E73" s="7"/>
      <c r="F73" s="7"/>
    </row>
    <row r="74" spans="1:8" x14ac:dyDescent="0.3">
      <c r="A74" s="3" t="s">
        <v>10</v>
      </c>
      <c r="B74" s="2"/>
      <c r="C74" s="2"/>
      <c r="D74" s="2"/>
      <c r="E74" s="2"/>
      <c r="F74" s="2"/>
    </row>
    <row r="75" spans="1:8" x14ac:dyDescent="0.3">
      <c r="A75" s="3" t="s">
        <v>9</v>
      </c>
      <c r="B75" s="2">
        <f>(1+B64)*(1+B62)-1</f>
        <v>2.7422839506172858E-2</v>
      </c>
      <c r="C75" s="2">
        <f>(1+C64)*(1+C62)-1</f>
        <v>7.8918208389288313E-2</v>
      </c>
      <c r="D75" s="2">
        <f>(1+D64)*(1+D62)-1</f>
        <v>7.8188413969199511E-2</v>
      </c>
      <c r="E75" s="2">
        <f>(1+E64)*(1+E62)-1</f>
        <v>6.5822517450377704E-2</v>
      </c>
      <c r="F75" s="2" t="s">
        <v>0</v>
      </c>
    </row>
    <row r="76" spans="1:8" x14ac:dyDescent="0.3">
      <c r="A76" s="3" t="s">
        <v>8</v>
      </c>
      <c r="B76" s="5">
        <f>(1+B65)*(1+B61)-1</f>
        <v>2.5067803588454618E-2</v>
      </c>
      <c r="C76" s="5">
        <f>(1+C65)*(1+C61)-1</f>
        <v>7.4348413760713772E-2</v>
      </c>
      <c r="D76" s="5">
        <f>(1+D65)*(1+D61)-1</f>
        <v>8.1956104651162764E-2</v>
      </c>
      <c r="E76" s="5">
        <f>(1+E65)*(1+E61)-1</f>
        <v>6.5695653216332417E-2</v>
      </c>
      <c r="F76" s="3" t="s">
        <v>0</v>
      </c>
    </row>
    <row r="77" spans="1:8" x14ac:dyDescent="0.3">
      <c r="A77" s="6" t="s">
        <v>7</v>
      </c>
      <c r="B77" s="4">
        <f t="shared" ref="B77:E78" si="4">(1+B66)*(1+B61)-1</f>
        <v>-2.8552661003727109E-2</v>
      </c>
      <c r="C77" s="4">
        <f t="shared" si="4"/>
        <v>0.12571427497945264</v>
      </c>
      <c r="D77" s="4">
        <f t="shared" si="4"/>
        <v>3.9371104651162891E-2</v>
      </c>
      <c r="E77" s="4">
        <f t="shared" si="4"/>
        <v>1.9508978877460503E-2</v>
      </c>
      <c r="F77" s="4" t="s">
        <v>0</v>
      </c>
    </row>
    <row r="78" spans="1:8" x14ac:dyDescent="0.3">
      <c r="A78" s="3" t="s">
        <v>6</v>
      </c>
      <c r="B78" s="2">
        <f t="shared" si="4"/>
        <v>6.1882716049382669E-2</v>
      </c>
      <c r="C78" s="2">
        <f t="shared" si="4"/>
        <v>4.1806272217394636E-2</v>
      </c>
      <c r="D78" s="2">
        <f t="shared" si="4"/>
        <v>9.1218796712503547E-2</v>
      </c>
      <c r="E78" s="2">
        <f t="shared" si="4"/>
        <v>9.7249648119955179E-2</v>
      </c>
      <c r="F78" s="2" t="s">
        <v>0</v>
      </c>
    </row>
    <row r="79" spans="1:8" x14ac:dyDescent="0.3">
      <c r="A79" s="6" t="s">
        <v>5</v>
      </c>
      <c r="B79" s="5">
        <f>(1+B68)*(1+B62)-1</f>
        <v>0.2782561728395061</v>
      </c>
      <c r="C79" s="5">
        <f>(1+C68)*(1+C62)-1</f>
        <v>0.14789692708744751</v>
      </c>
      <c r="D79" s="4" t="s">
        <v>0</v>
      </c>
      <c r="E79" s="4" t="s">
        <v>0</v>
      </c>
      <c r="F79" s="4" t="s">
        <v>0</v>
      </c>
    </row>
    <row r="80" spans="1:8" x14ac:dyDescent="0.3">
      <c r="A80" s="3" t="s">
        <v>4</v>
      </c>
      <c r="B80" s="2">
        <f>(1+B69)*(1+B$61)-1</f>
        <v>2.1479817110167332E-2</v>
      </c>
      <c r="C80" s="2" t="s">
        <v>0</v>
      </c>
      <c r="D80" s="2" t="s">
        <v>0</v>
      </c>
      <c r="E80" s="2" t="s">
        <v>0</v>
      </c>
      <c r="F80" s="2" t="s">
        <v>0</v>
      </c>
    </row>
    <row r="81" spans="1:6" x14ac:dyDescent="0.3">
      <c r="A81" s="3" t="s">
        <v>3</v>
      </c>
      <c r="B81" s="2">
        <f>(1+B70)*(1+B$61)-1</f>
        <v>7.918659963595398E-2</v>
      </c>
      <c r="C81" s="2" t="s">
        <v>0</v>
      </c>
      <c r="D81" s="2" t="s">
        <v>0</v>
      </c>
      <c r="E81" s="2" t="s">
        <v>0</v>
      </c>
      <c r="F81" s="2" t="s">
        <v>0</v>
      </c>
    </row>
    <row r="82" spans="1:6" x14ac:dyDescent="0.3">
      <c r="A82" s="3" t="s">
        <v>2</v>
      </c>
      <c r="B82" s="2">
        <f>(1+B71)*(1+B$61)-1</f>
        <v>0.13958437202045593</v>
      </c>
      <c r="C82" s="2" t="s">
        <v>0</v>
      </c>
      <c r="D82" s="2" t="s">
        <v>0</v>
      </c>
      <c r="E82" s="2" t="s">
        <v>0</v>
      </c>
      <c r="F82" s="2" t="s">
        <v>0</v>
      </c>
    </row>
    <row r="83" spans="1:6" x14ac:dyDescent="0.3">
      <c r="A83" s="3" t="s">
        <v>1</v>
      </c>
      <c r="B83" s="2">
        <f>(1+B72)*(1+B$61)-1</f>
        <v>0.20327113201005464</v>
      </c>
      <c r="C83" s="2" t="s">
        <v>0</v>
      </c>
      <c r="D83" s="2" t="s">
        <v>0</v>
      </c>
      <c r="E83" s="2" t="s">
        <v>0</v>
      </c>
      <c r="F83" s="2" t="s">
        <v>0</v>
      </c>
    </row>
  </sheetData>
  <mergeCells count="2">
    <mergeCell ref="A2:F2"/>
    <mergeCell ref="A1:F1"/>
  </mergeCells>
  <conditionalFormatting sqref="B4: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{5592BAD0-090E-4BD1-8008-E3F598BDF068}</x14:id>
        </ext>
      </extLst>
    </cfRule>
  </conditionalFormatting>
  <conditionalFormatting sqref="B24:F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{BD7DB731-57C8-4FBC-9712-ACE24E1370DE}</x14:id>
        </ext>
      </extLst>
    </cfRule>
  </conditionalFormatting>
  <conditionalFormatting sqref="B8:F10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{BC047B0E-5CD6-4F1F-A6DF-82F4C9B4C3E4}</x14:id>
        </ext>
      </extLst>
    </cfRule>
  </conditionalFormatting>
  <conditionalFormatting sqref="B12:F1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{828C4D03-5D77-40BE-8C1E-7FBC7AE6A615}</x14:id>
        </ext>
      </extLst>
    </cfRule>
  </conditionalFormatting>
  <conditionalFormatting sqref="B16:F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{CF272950-538A-49D8-9E38-4CBFB818AC79}</x14:id>
        </ext>
      </extLst>
    </cfRule>
  </conditionalFormatting>
  <conditionalFormatting sqref="B20:F2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{1F97B299-8AF9-4F8C-9D13-BBDE5C949094}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92BAD0-090E-4BD1-8008-E3F598BDF0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B4:F6</xm:sqref>
        </x14:conditionalFormatting>
        <x14:conditionalFormatting xmlns:xm="http://schemas.microsoft.com/office/excel/2006/main">
          <x14:cfRule type="dataBar" id="{BD7DB731-57C8-4FBC-9712-ACE24E1370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B24:F26</xm:sqref>
        </x14:conditionalFormatting>
        <x14:conditionalFormatting xmlns:xm="http://schemas.microsoft.com/office/excel/2006/main">
          <x14:cfRule type="dataBar" id="{BC047B0E-5CD6-4F1F-A6DF-82F4C9B4C3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B8:F10</xm:sqref>
        </x14:conditionalFormatting>
        <x14:conditionalFormatting xmlns:xm="http://schemas.microsoft.com/office/excel/2006/main">
          <x14:cfRule type="dataBar" id="{828C4D03-5D77-40BE-8C1E-7FBC7AE6A6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B12:F14</xm:sqref>
        </x14:conditionalFormatting>
        <x14:conditionalFormatting xmlns:xm="http://schemas.microsoft.com/office/excel/2006/main">
          <x14:cfRule type="dataBar" id="{CF272950-538A-49D8-9E38-4CBFB818AC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B16:F18</xm:sqref>
        </x14:conditionalFormatting>
        <x14:conditionalFormatting xmlns:xm="http://schemas.microsoft.com/office/excel/2006/main">
          <x14:cfRule type="dataBar" id="{1F97B299-8AF9-4F8C-9D13-BBDE5C9490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B20:F22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Porównanie wyników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Pielok Maciej</dc:creator>
  <cp:lastModifiedBy>Marcin Kluczek</cp:lastModifiedBy>
  <dcterms:created xsi:type="dcterms:W3CDTF">2022-04-23T17:19:28Z</dcterms:created>
  <dcterms:modified xsi:type="dcterms:W3CDTF">2022-04-28T13:16:00Z</dcterms:modified>
</cp:coreProperties>
</file>